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лидеры выручки от аудита" sheetId="1" r:id="rId1"/>
    <sheet name="Лист1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<sst xmlns="http://schemas.openxmlformats.org/spreadsheetml/2006/main" count="60" uniqueCount="33">
  <si>
    <t>Место</t>
  </si>
  <si>
    <t>Аудиторско-консалтинговая группа / объединение/ организация</t>
  </si>
  <si>
    <t>ИНВЕСТ-АУДИТ</t>
  </si>
  <si>
    <t>РАСТАМ</t>
  </si>
  <si>
    <t>ЕКАТЕРИНБУРГСКИЙ АУДИТ-ЦЕНТР</t>
  </si>
  <si>
    <t>Общий аудит</t>
  </si>
  <si>
    <t>Место в основном рейтинге</t>
  </si>
  <si>
    <t>Изменение выручки от аудита за год, %</t>
  </si>
  <si>
    <t>Доля выручки по основным направлениям аудита, %</t>
  </si>
  <si>
    <t>Аудит финансовых институтов (банки, страховые компании, инвестфонды, биржи и т.д.)</t>
  </si>
  <si>
    <t>Источник: АЦ «Эксперт» по данным участников рейтинга</t>
  </si>
  <si>
    <t>Общий аудит (обязательный, инициативный, РСБУ, МСФО), руб.</t>
  </si>
  <si>
    <t>ИТОГО аудит, руб.</t>
  </si>
  <si>
    <t>АССОЦИАЦИЯ «НАЛОГИ РОССИИ»</t>
  </si>
  <si>
    <t>ВНЕШЭКОНОМАУДИТ</t>
  </si>
  <si>
    <t>ИЖ-ИНЖИНИРИНГ</t>
  </si>
  <si>
    <t>АУДИТОРСКО-КОНСУЛЬТАТИВНЫЙ ЦЕНТР «СОДЕЙСТВИЕ»</t>
  </si>
  <si>
    <t>АКЦИОНЕРНОЕ ОБЩЕСТВО «2К» (ФИЛИАЛ В ЕКАТЕРИНБУРГЕ)</t>
  </si>
  <si>
    <t>АУДИТОРСКО-КОНСАЛТИНГОВОЕ ПАРТНЁРСТВО МАМИНОЙ</t>
  </si>
  <si>
    <t>АУДИТОРСКАЯ ФИРМА «АУДИТ-КЛАССИК»</t>
  </si>
  <si>
    <t>АУДИТОРСКАЯ ГРУППА «КАПИТАЛ»</t>
  </si>
  <si>
    <t>КОНСАЛТИНГОВАЯ АУДИТОРСКАЯ ФИРМА «ФИН-АУДИТ»</t>
  </si>
  <si>
    <t>ТЮМЕНСКИЙ АУДИТОРСКИЙ ЦЕНТР</t>
  </si>
  <si>
    <t>ЮФА КОНСАЛТИНГ</t>
  </si>
  <si>
    <t>АУДИТОРСКАЯ ФИРМА «АВУАР»</t>
  </si>
  <si>
    <t>ИНТЕРКОМ-АУДИТ ЕКАТЕРИНБУРГ</t>
  </si>
  <si>
    <t>АУДИТОРСКАЯ ФИРМА «ЛЕВЪ-АУДИТ»</t>
  </si>
  <si>
    <t>АУДИТОРСКО-ПРАВОВАЯ КОМПАНИЯ  «АКТИВ»</t>
  </si>
  <si>
    <t>Аудиторско-консалтинговых группы и организации - лидеры по выручке от аудиторских проверок</t>
  </si>
  <si>
    <t>Аудит финансовых институтов (банки, страховые компании, инвестфонды и т.д.)</t>
  </si>
  <si>
    <t>Выручка от аудита за 2017 год, тыс. руб.</t>
  </si>
  <si>
    <t>АУДИТ-СЕРВИС</t>
  </si>
  <si>
    <t>НОВЫЙ АУДИТ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</si>
</sst>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#,##0.0_р_.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41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7.57421875" style="0" customWidth="1"/>
    <col min="3" max="3" width="29.28125" style="0" customWidth="1"/>
    <col min="4" max="4" width="12.8515625" style="0" customWidth="1"/>
    <col min="5" max="5" width="12.28125" style="0" customWidth="1"/>
    <col min="6" max="6" width="14.28125" style="0" customWidth="1"/>
    <col min="7" max="7" width="17.57421875" style="0" customWidth="1"/>
    <col min="8" max="8" width="10.57421875" style="0" bestFit="1" customWidth="1"/>
  </cols>
  <sheetData>
    <row r="1" spans="1:5" s="3" customFormat="1" ht="15">
      <c r="A1" s="6" t="s">
        <v>28</v>
      </c>
      <c r="B1" s="1"/>
      <c r="C1" s="1"/>
      <c r="D1" s="1"/>
      <c r="E1" s="1"/>
    </row>
    <row r="2" spans="1:7" s="3" customFormat="1" ht="27" customHeight="1">
      <c r="A2" s="18" t="s">
        <v>0</v>
      </c>
      <c r="B2" s="18" t="s">
        <v>6</v>
      </c>
      <c r="C2" s="18" t="s">
        <v>1</v>
      </c>
      <c r="D2" s="18" t="s">
        <v>30</v>
      </c>
      <c r="E2" s="20" t="s">
        <v>7</v>
      </c>
      <c r="F2" s="19" t="s">
        <v>8</v>
      </c>
      <c r="G2" s="19"/>
    </row>
    <row r="3" spans="1:7" ht="107.25" customHeight="1">
      <c r="A3" s="18"/>
      <c r="B3" s="18"/>
      <c r="C3" s="18"/>
      <c r="D3" s="18"/>
      <c r="E3" s="21"/>
      <c r="F3" s="15" t="s">
        <v>5</v>
      </c>
      <c r="G3" s="15" t="s">
        <v>29</v>
      </c>
    </row>
    <row r="4" spans="1:8" ht="15">
      <c r="A4" s="2">
        <v>1</v>
      </c>
      <c r="B4" s="2">
        <v>7</v>
      </c>
      <c r="C4" s="17" t="s">
        <v>32</v>
      </c>
      <c r="D4" s="16">
        <v>36293.074</v>
      </c>
      <c r="E4" s="4">
        <v>3.4781774910717473</v>
      </c>
      <c r="F4" s="4">
        <v>100</v>
      </c>
      <c r="G4" s="4">
        <v>0</v>
      </c>
      <c r="H4" s="5"/>
    </row>
    <row r="5" spans="1:8" ht="30">
      <c r="A5" s="2">
        <v>2</v>
      </c>
      <c r="B5" s="2">
        <v>1</v>
      </c>
      <c r="C5" s="17" t="s">
        <v>24</v>
      </c>
      <c r="D5" s="16">
        <v>34353.74</v>
      </c>
      <c r="E5" s="4">
        <v>-10.265675086182412</v>
      </c>
      <c r="F5" s="4">
        <v>100</v>
      </c>
      <c r="G5" s="4">
        <v>0</v>
      </c>
      <c r="H5" s="5"/>
    </row>
    <row r="6" spans="1:8" ht="30">
      <c r="A6" s="2">
        <v>3</v>
      </c>
      <c r="B6" s="2">
        <v>12</v>
      </c>
      <c r="C6" s="17" t="s">
        <v>4</v>
      </c>
      <c r="D6" s="16">
        <v>27791.8</v>
      </c>
      <c r="E6" s="4">
        <v>-6.06308474392948</v>
      </c>
      <c r="F6" s="4">
        <v>29.626724429507984</v>
      </c>
      <c r="G6" s="4">
        <v>70.37327557049201</v>
      </c>
      <c r="H6" s="5"/>
    </row>
    <row r="7" spans="1:8" ht="15">
      <c r="A7" s="2">
        <v>4</v>
      </c>
      <c r="B7" s="2">
        <v>4</v>
      </c>
      <c r="C7" s="17" t="s">
        <v>14</v>
      </c>
      <c r="D7" s="16">
        <v>26112.8</v>
      </c>
      <c r="E7" s="4">
        <v>-0.168979623045459</v>
      </c>
      <c r="F7" s="4">
        <v>100</v>
      </c>
      <c r="G7" s="4">
        <v>0</v>
      </c>
      <c r="H7" s="5"/>
    </row>
    <row r="8" spans="1:8" ht="30">
      <c r="A8" s="2">
        <v>5</v>
      </c>
      <c r="B8" s="2">
        <v>5</v>
      </c>
      <c r="C8" s="17" t="s">
        <v>19</v>
      </c>
      <c r="D8" s="16">
        <v>25973.215</v>
      </c>
      <c r="E8" s="4">
        <v>1.0157456936721445</v>
      </c>
      <c r="F8" s="4">
        <v>100</v>
      </c>
      <c r="G8" s="4">
        <v>0</v>
      </c>
      <c r="H8" s="5"/>
    </row>
    <row r="9" spans="1:8" ht="30">
      <c r="A9" s="2">
        <v>6</v>
      </c>
      <c r="B9" s="2">
        <v>3</v>
      </c>
      <c r="C9" s="17" t="s">
        <v>20</v>
      </c>
      <c r="D9" s="16">
        <v>24766</v>
      </c>
      <c r="E9" s="4">
        <v>9.366306027820713</v>
      </c>
      <c r="F9" s="4">
        <v>100</v>
      </c>
      <c r="G9" s="4">
        <v>0</v>
      </c>
      <c r="H9" s="5"/>
    </row>
    <row r="10" spans="1:8" ht="15">
      <c r="A10" s="2">
        <v>7</v>
      </c>
      <c r="B10" s="2">
        <v>11</v>
      </c>
      <c r="C10" s="17" t="s">
        <v>31</v>
      </c>
      <c r="D10" s="16">
        <v>23232.47</v>
      </c>
      <c r="E10" s="4">
        <v>-0.31840656841728787</v>
      </c>
      <c r="F10" s="4">
        <v>100</v>
      </c>
      <c r="G10" s="4">
        <v>0</v>
      </c>
      <c r="H10" s="5"/>
    </row>
    <row r="11" spans="1:8" ht="30">
      <c r="A11" s="2">
        <v>8</v>
      </c>
      <c r="B11" s="2">
        <v>9</v>
      </c>
      <c r="C11" s="17" t="s">
        <v>13</v>
      </c>
      <c r="D11" s="16">
        <v>22083.29</v>
      </c>
      <c r="E11" s="4">
        <v>2.1182165028509985</v>
      </c>
      <c r="F11" s="4">
        <v>100</v>
      </c>
      <c r="G11" s="4">
        <v>0</v>
      </c>
      <c r="H11" s="5"/>
    </row>
    <row r="12" spans="1:8" ht="45">
      <c r="A12" s="2">
        <v>9</v>
      </c>
      <c r="B12" s="2">
        <v>6</v>
      </c>
      <c r="C12" s="17" t="s">
        <v>18</v>
      </c>
      <c r="D12" s="16">
        <v>19224.114</v>
      </c>
      <c r="E12" s="4">
        <v>5.545932604841582</v>
      </c>
      <c r="F12" s="4">
        <v>99.99999999999999</v>
      </c>
      <c r="G12" s="4">
        <v>0</v>
      </c>
      <c r="H12" s="5"/>
    </row>
    <row r="13" spans="1:8" ht="15">
      <c r="A13" s="2">
        <v>10</v>
      </c>
      <c r="B13" s="2">
        <v>13</v>
      </c>
      <c r="C13" s="17" t="s">
        <v>23</v>
      </c>
      <c r="D13" s="16">
        <v>18974</v>
      </c>
      <c r="E13" s="4">
        <v>5.259070231887279</v>
      </c>
      <c r="F13" s="4">
        <v>100</v>
      </c>
      <c r="G13" s="4">
        <v>0</v>
      </c>
      <c r="H13" s="5"/>
    </row>
    <row r="14" s="13" customFormat="1" ht="15">
      <c r="A14" s="14" t="s">
        <v>10</v>
      </c>
    </row>
    <row r="16" ht="15">
      <c r="D16" s="5"/>
    </row>
    <row r="17" ht="15">
      <c r="D17" s="5"/>
    </row>
  </sheetData>
  <sheetProtection/>
  <mergeCells count="6">
    <mergeCell ref="A2:A3"/>
    <mergeCell ref="D2:D3"/>
    <mergeCell ref="F2:G2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2" sqref="F2:G11"/>
    </sheetView>
  </sheetViews>
  <sheetFormatPr defaultColWidth="9.140625" defaultRowHeight="15"/>
  <cols>
    <col min="2" max="4" width="16.8515625" style="0" customWidth="1"/>
    <col min="5" max="5" width="10.00390625" style="0" bestFit="1" customWidth="1"/>
  </cols>
  <sheetData>
    <row r="1" spans="1:4" ht="119.25" customHeight="1">
      <c r="A1" s="10" t="s">
        <v>1</v>
      </c>
      <c r="B1" s="11" t="s">
        <v>12</v>
      </c>
      <c r="C1" s="9" t="s">
        <v>11</v>
      </c>
      <c r="D1" s="9" t="s">
        <v>9</v>
      </c>
    </row>
    <row r="2" spans="1:7" ht="15">
      <c r="A2" s="7" t="s">
        <v>3</v>
      </c>
      <c r="B2" s="8">
        <v>203365804</v>
      </c>
      <c r="C2" s="8">
        <v>203365804</v>
      </c>
      <c r="D2" s="8">
        <v>0</v>
      </c>
      <c r="E2" t="e">
        <f>VLOOKUP(A2,#REF!,2,FALSE)</f>
        <v>#REF!</v>
      </c>
      <c r="F2" s="12" t="e">
        <f>C2/($E2/100)</f>
        <v>#REF!</v>
      </c>
      <c r="G2" s="12" t="e">
        <f>D2/($E2/100)</f>
        <v>#REF!</v>
      </c>
    </row>
    <row r="3" spans="1:7" ht="64.5">
      <c r="A3" s="7" t="s">
        <v>24</v>
      </c>
      <c r="B3" s="8">
        <v>38283834.01</v>
      </c>
      <c r="C3" s="8">
        <v>37502704.19</v>
      </c>
      <c r="D3" s="8">
        <v>781129.82</v>
      </c>
      <c r="E3" t="e">
        <f>VLOOKUP(A3,#REF!,2,FALSE)</f>
        <v>#REF!</v>
      </c>
      <c r="F3" s="12" t="e">
        <f aca="true" t="shared" si="0" ref="F3:F19">C3/($E3/100)</f>
        <v>#REF!</v>
      </c>
      <c r="G3" s="12" t="e">
        <f aca="true" t="shared" si="1" ref="G3:G19">D3/($E3/100)</f>
        <v>#REF!</v>
      </c>
    </row>
    <row r="4" spans="1:7" ht="115.5">
      <c r="A4" s="7" t="s">
        <v>17</v>
      </c>
      <c r="B4" s="8">
        <v>37679553</v>
      </c>
      <c r="C4" s="8">
        <v>36814553</v>
      </c>
      <c r="D4" s="8">
        <v>865000</v>
      </c>
      <c r="E4" t="e">
        <f>VLOOKUP(A4,#REF!,2,FALSE)</f>
        <v>#REF!</v>
      </c>
      <c r="F4" s="12" t="e">
        <f t="shared" si="0"/>
        <v>#REF!</v>
      </c>
      <c r="G4" s="12" t="e">
        <f t="shared" si="1"/>
        <v>#REF!</v>
      </c>
    </row>
    <row r="5" spans="1:7" ht="64.5">
      <c r="A5" s="7" t="s">
        <v>4</v>
      </c>
      <c r="B5" s="8">
        <v>29585600</v>
      </c>
      <c r="C5" s="8">
        <v>7754600</v>
      </c>
      <c r="D5" s="8">
        <v>21831000</v>
      </c>
      <c r="E5" t="e">
        <f>VLOOKUP(A5,#REF!,2,FALSE)</f>
        <v>#REF!</v>
      </c>
      <c r="F5" s="12" t="e">
        <f t="shared" si="0"/>
        <v>#REF!</v>
      </c>
      <c r="G5" s="12" t="e">
        <f t="shared" si="1"/>
        <v>#REF!</v>
      </c>
    </row>
    <row r="6" spans="1:7" ht="39">
      <c r="A6" s="7" t="s">
        <v>14</v>
      </c>
      <c r="B6" s="8">
        <v>26157000</v>
      </c>
      <c r="C6" s="8">
        <v>26157000</v>
      </c>
      <c r="D6" s="8">
        <v>0</v>
      </c>
      <c r="E6" t="e">
        <f>VLOOKUP(A6,#REF!,2,FALSE)</f>
        <v>#REF!</v>
      </c>
      <c r="F6" s="12" t="e">
        <f t="shared" si="0"/>
        <v>#REF!</v>
      </c>
      <c r="G6" s="12" t="e">
        <f t="shared" si="1"/>
        <v>#REF!</v>
      </c>
    </row>
    <row r="7" spans="1:7" ht="77.25">
      <c r="A7" s="7" t="s">
        <v>19</v>
      </c>
      <c r="B7" s="8">
        <v>25712046</v>
      </c>
      <c r="C7" s="8">
        <v>25712046</v>
      </c>
      <c r="D7" s="8">
        <v>0</v>
      </c>
      <c r="E7" t="e">
        <f>VLOOKUP(A7,#REF!,2,FALSE)</f>
        <v>#REF!</v>
      </c>
      <c r="F7" s="12" t="e">
        <f t="shared" si="0"/>
        <v>#REF!</v>
      </c>
      <c r="G7" s="12" t="e">
        <f t="shared" si="1"/>
        <v>#REF!</v>
      </c>
    </row>
    <row r="8" spans="1:7" ht="26.25">
      <c r="A8" s="7" t="s">
        <v>2</v>
      </c>
      <c r="B8" s="8">
        <v>23933000</v>
      </c>
      <c r="C8" s="8">
        <v>22827500</v>
      </c>
      <c r="D8" s="8">
        <v>1105500</v>
      </c>
      <c r="E8" t="e">
        <f>VLOOKUP(A8,#REF!,2,FALSE)</f>
        <v>#REF!</v>
      </c>
      <c r="F8" s="12" t="e">
        <f t="shared" si="0"/>
        <v>#REF!</v>
      </c>
      <c r="G8" s="12" t="e">
        <f t="shared" si="1"/>
        <v>#REF!</v>
      </c>
    </row>
    <row r="9" spans="1:7" ht="64.5">
      <c r="A9" s="7" t="s">
        <v>20</v>
      </c>
      <c r="B9" s="8">
        <v>22645000</v>
      </c>
      <c r="C9" s="8">
        <v>22645000</v>
      </c>
      <c r="D9" s="8">
        <v>0</v>
      </c>
      <c r="E9" t="e">
        <f>VLOOKUP(A9,#REF!,2,FALSE)</f>
        <v>#REF!</v>
      </c>
      <c r="F9" s="12" t="e">
        <f t="shared" si="0"/>
        <v>#REF!</v>
      </c>
      <c r="G9" s="12" t="e">
        <f t="shared" si="1"/>
        <v>#REF!</v>
      </c>
    </row>
    <row r="10" spans="1:7" ht="77.25">
      <c r="A10" s="7" t="s">
        <v>13</v>
      </c>
      <c r="B10" s="8">
        <v>21625221</v>
      </c>
      <c r="C10" s="8">
        <v>21625221</v>
      </c>
      <c r="D10" s="8">
        <v>0</v>
      </c>
      <c r="E10" t="e">
        <f>VLOOKUP(A10,#REF!,2,FALSE)</f>
        <v>#REF!</v>
      </c>
      <c r="F10" s="12" t="e">
        <f t="shared" si="0"/>
        <v>#REF!</v>
      </c>
      <c r="G10" s="12" t="e">
        <f t="shared" si="1"/>
        <v>#REF!</v>
      </c>
    </row>
    <row r="11" spans="1:7" ht="115.5">
      <c r="A11" s="7" t="s">
        <v>18</v>
      </c>
      <c r="B11" s="8">
        <v>19213979</v>
      </c>
      <c r="C11" s="8">
        <v>19213979</v>
      </c>
      <c r="D11" s="8">
        <v>0</v>
      </c>
      <c r="E11" t="e">
        <f>VLOOKUP(A11,#REF!,2,FALSE)</f>
        <v>#REF!</v>
      </c>
      <c r="F11" s="12" t="e">
        <f t="shared" si="0"/>
        <v>#REF!</v>
      </c>
      <c r="G11" s="12" t="e">
        <f t="shared" si="1"/>
        <v>#REF!</v>
      </c>
    </row>
    <row r="12" spans="1:7" ht="39">
      <c r="A12" s="7" t="s">
        <v>23</v>
      </c>
      <c r="B12" s="8">
        <v>18026000</v>
      </c>
      <c r="C12" s="8">
        <v>18026000</v>
      </c>
      <c r="D12" s="8">
        <v>0</v>
      </c>
      <c r="E12" t="e">
        <f>VLOOKUP(A12,#REF!,2,FALSE)</f>
        <v>#REF!</v>
      </c>
      <c r="F12" s="12" t="e">
        <f t="shared" si="0"/>
        <v>#REF!</v>
      </c>
      <c r="G12" s="12" t="e">
        <f t="shared" si="1"/>
        <v>#REF!</v>
      </c>
    </row>
    <row r="13" spans="1:7" ht="39">
      <c r="A13" s="7" t="s">
        <v>15</v>
      </c>
      <c r="B13" s="8">
        <v>7976000</v>
      </c>
      <c r="C13" s="8">
        <v>7976000</v>
      </c>
      <c r="D13" s="8">
        <v>0</v>
      </c>
      <c r="E13" t="e">
        <f>VLOOKUP(A13,#REF!,2,FALSE)</f>
        <v>#REF!</v>
      </c>
      <c r="F13" s="12" t="e">
        <f t="shared" si="0"/>
        <v>#REF!</v>
      </c>
      <c r="G13" s="12" t="e">
        <f t="shared" si="1"/>
        <v>#REF!</v>
      </c>
    </row>
    <row r="14" spans="1:7" ht="90">
      <c r="A14" s="7" t="s">
        <v>27</v>
      </c>
      <c r="B14" s="8">
        <v>6983000</v>
      </c>
      <c r="C14" s="8">
        <v>6983000</v>
      </c>
      <c r="D14" s="8">
        <v>0</v>
      </c>
      <c r="E14" t="e">
        <f>VLOOKUP(A14,#REF!,2,FALSE)</f>
        <v>#REF!</v>
      </c>
      <c r="F14" s="12" t="e">
        <f t="shared" si="0"/>
        <v>#REF!</v>
      </c>
      <c r="G14" s="12" t="e">
        <f t="shared" si="1"/>
        <v>#REF!</v>
      </c>
    </row>
    <row r="15" spans="1:7" ht="64.5">
      <c r="A15" s="7" t="s">
        <v>25</v>
      </c>
      <c r="B15" s="8">
        <v>5319000</v>
      </c>
      <c r="C15" s="8">
        <v>5319000</v>
      </c>
      <c r="D15" s="8">
        <v>0</v>
      </c>
      <c r="E15" t="e">
        <f>VLOOKUP(A15,#REF!,2,FALSE)</f>
        <v>#REF!</v>
      </c>
      <c r="F15" s="12" t="e">
        <f t="shared" si="0"/>
        <v>#REF!</v>
      </c>
      <c r="G15" s="12" t="e">
        <f t="shared" si="1"/>
        <v>#REF!</v>
      </c>
    </row>
    <row r="16" spans="1:7" ht="102.75">
      <c r="A16" s="7" t="s">
        <v>21</v>
      </c>
      <c r="B16" s="8">
        <v>5192000</v>
      </c>
      <c r="C16" s="8">
        <v>5192000</v>
      </c>
      <c r="D16" s="8">
        <v>0</v>
      </c>
      <c r="E16" t="e">
        <f>VLOOKUP(A16,#REF!,2,FALSE)</f>
        <v>#REF!</v>
      </c>
      <c r="F16" s="12" t="e">
        <f t="shared" si="0"/>
        <v>#REF!</v>
      </c>
      <c r="G16" s="12" t="e">
        <f t="shared" si="1"/>
        <v>#REF!</v>
      </c>
    </row>
    <row r="17" spans="1:7" ht="64.5">
      <c r="A17" s="7" t="s">
        <v>22</v>
      </c>
      <c r="B17" s="8">
        <v>3207500</v>
      </c>
      <c r="C17" s="8">
        <v>3207500</v>
      </c>
      <c r="D17" s="8">
        <v>0</v>
      </c>
      <c r="E17" t="e">
        <f>VLOOKUP(A17,#REF!,2,FALSE)</f>
        <v>#REF!</v>
      </c>
      <c r="F17" s="12" t="e">
        <f t="shared" si="0"/>
        <v>#REF!</v>
      </c>
      <c r="G17" s="12" t="e">
        <f t="shared" si="1"/>
        <v>#REF!</v>
      </c>
    </row>
    <row r="18" spans="1:7" ht="64.5">
      <c r="A18" s="7" t="s">
        <v>26</v>
      </c>
      <c r="B18" s="8">
        <v>3177500</v>
      </c>
      <c r="C18" s="8">
        <v>3177500</v>
      </c>
      <c r="D18" s="8">
        <v>0</v>
      </c>
      <c r="E18" t="e">
        <f>VLOOKUP(A18,#REF!,2,FALSE)</f>
        <v>#REF!</v>
      </c>
      <c r="F18" s="12" t="e">
        <f t="shared" si="0"/>
        <v>#REF!</v>
      </c>
      <c r="G18" s="12" t="e">
        <f t="shared" si="1"/>
        <v>#REF!</v>
      </c>
    </row>
    <row r="19" spans="1:7" ht="102.75">
      <c r="A19" s="7" t="s">
        <v>16</v>
      </c>
      <c r="B19" s="8">
        <v>3142333</v>
      </c>
      <c r="C19" s="8">
        <v>3142333</v>
      </c>
      <c r="D19" s="8">
        <v>0</v>
      </c>
      <c r="E19" t="e">
        <f>VLOOKUP(A19,#REF!,2,FALSE)</f>
        <v>#REF!</v>
      </c>
      <c r="F19" s="12" t="e">
        <f t="shared" si="0"/>
        <v>#REF!</v>
      </c>
      <c r="G19" s="12" t="e">
        <f t="shared" si="1"/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2" sqref="F2:G11"/>
    </sheetView>
  </sheetViews>
  <sheetFormatPr defaultColWidth="9.140625" defaultRowHeight="15"/>
  <cols>
    <col min="1" max="1" width="45.140625" style="0" customWidth="1"/>
    <col min="2" max="2" width="19.421875" style="0" customWidth="1"/>
    <col min="3" max="3" width="19.8515625" style="0" customWidth="1"/>
  </cols>
  <sheetData>
    <row r="1" spans="1:4" ht="15">
      <c r="A1" t="s">
        <v>13</v>
      </c>
      <c r="B1">
        <v>21625221</v>
      </c>
      <c r="C1">
        <v>22644211</v>
      </c>
      <c r="D1">
        <f>B1/(C1/100)-100</f>
        <v>-4.500002230150557</v>
      </c>
    </row>
    <row r="2" spans="1:4" ht="15">
      <c r="A2" t="s">
        <v>4</v>
      </c>
      <c r="B2">
        <v>29585600</v>
      </c>
      <c r="C2">
        <v>35111000</v>
      </c>
      <c r="D2">
        <f aca="true" t="shared" si="0" ref="D2:D18">B2/(C2/100)-100</f>
        <v>-15.736948534647269</v>
      </c>
    </row>
    <row r="3" spans="1:4" ht="15">
      <c r="A3" t="s">
        <v>14</v>
      </c>
      <c r="B3">
        <v>26157000</v>
      </c>
      <c r="C3">
        <v>17594397</v>
      </c>
      <c r="D3">
        <f t="shared" si="0"/>
        <v>48.66664654662503</v>
      </c>
    </row>
    <row r="4" spans="1:4" ht="15">
      <c r="A4" t="s">
        <v>15</v>
      </c>
      <c r="B4">
        <v>7976000</v>
      </c>
      <c r="C4">
        <v>8478000</v>
      </c>
      <c r="D4">
        <f t="shared" si="0"/>
        <v>-5.921207832035861</v>
      </c>
    </row>
    <row r="5" spans="1:4" ht="15">
      <c r="A5" t="s">
        <v>3</v>
      </c>
      <c r="B5">
        <v>203365804</v>
      </c>
      <c r="C5">
        <v>201405680</v>
      </c>
      <c r="D5">
        <f t="shared" si="0"/>
        <v>0.9732218078457322</v>
      </c>
    </row>
    <row r="6" spans="1:4" ht="15">
      <c r="A6" t="s">
        <v>2</v>
      </c>
      <c r="B6">
        <v>23933000</v>
      </c>
      <c r="C6">
        <v>22624500</v>
      </c>
      <c r="D6">
        <f t="shared" si="0"/>
        <v>5.783553227695634</v>
      </c>
    </row>
    <row r="7" spans="1:4" ht="15">
      <c r="A7" t="s">
        <v>16</v>
      </c>
      <c r="B7">
        <v>3142333</v>
      </c>
      <c r="C7">
        <v>2083145</v>
      </c>
      <c r="D7">
        <f t="shared" si="0"/>
        <v>50.84562044408813</v>
      </c>
    </row>
    <row r="8" spans="1:4" ht="15">
      <c r="A8" t="s">
        <v>17</v>
      </c>
      <c r="B8">
        <v>37679553</v>
      </c>
      <c r="C8">
        <v>36422845</v>
      </c>
      <c r="D8">
        <f t="shared" si="0"/>
        <v>3.4503290448618174</v>
      </c>
    </row>
    <row r="9" spans="1:4" ht="15">
      <c r="A9" t="s">
        <v>18</v>
      </c>
      <c r="B9">
        <v>19213979</v>
      </c>
      <c r="C9">
        <v>16781100</v>
      </c>
      <c r="D9">
        <f t="shared" si="0"/>
        <v>14.497732568186834</v>
      </c>
    </row>
    <row r="10" spans="1:4" ht="15">
      <c r="A10" t="s">
        <v>19</v>
      </c>
      <c r="B10">
        <v>25712046</v>
      </c>
      <c r="C10">
        <v>23766263</v>
      </c>
      <c r="D10">
        <f t="shared" si="0"/>
        <v>8.187164300925218</v>
      </c>
    </row>
    <row r="11" spans="1:4" ht="15">
      <c r="A11" t="s">
        <v>20</v>
      </c>
      <c r="B11">
        <v>22645000</v>
      </c>
      <c r="C11">
        <v>21531000</v>
      </c>
      <c r="D11">
        <f t="shared" si="0"/>
        <v>5.1739352561423</v>
      </c>
    </row>
    <row r="12" spans="1:4" ht="15">
      <c r="A12" t="s">
        <v>21</v>
      </c>
      <c r="B12">
        <v>5192000</v>
      </c>
      <c r="C12">
        <v>5675800</v>
      </c>
      <c r="D12">
        <f t="shared" si="0"/>
        <v>-8.523908523908517</v>
      </c>
    </row>
    <row r="13" spans="1:4" ht="15">
      <c r="A13" t="s">
        <v>22</v>
      </c>
      <c r="B13">
        <v>3207500</v>
      </c>
      <c r="C13">
        <v>2561000</v>
      </c>
      <c r="D13">
        <f t="shared" si="0"/>
        <v>25.24404529480671</v>
      </c>
    </row>
    <row r="14" spans="1:4" ht="15">
      <c r="A14" t="s">
        <v>23</v>
      </c>
      <c r="B14">
        <v>18026000</v>
      </c>
      <c r="C14">
        <v>21134000</v>
      </c>
      <c r="D14">
        <f t="shared" si="0"/>
        <v>-14.70616068893726</v>
      </c>
    </row>
    <row r="15" spans="1:4" ht="15">
      <c r="A15" t="s">
        <v>24</v>
      </c>
      <c r="B15">
        <v>38283834.01</v>
      </c>
      <c r="C15">
        <v>36535626</v>
      </c>
      <c r="D15">
        <f t="shared" si="0"/>
        <v>4.7849406220657045</v>
      </c>
    </row>
    <row r="16" spans="1:4" ht="15">
      <c r="A16" t="s">
        <v>25</v>
      </c>
      <c r="B16">
        <v>5319000</v>
      </c>
      <c r="C16">
        <v>5485350</v>
      </c>
      <c r="D16">
        <f t="shared" si="0"/>
        <v>-3.032623260138365</v>
      </c>
    </row>
    <row r="17" spans="1:4" ht="15">
      <c r="A17" t="s">
        <v>26</v>
      </c>
      <c r="B17">
        <v>3177500</v>
      </c>
      <c r="C17">
        <v>3031335</v>
      </c>
      <c r="D17">
        <f t="shared" si="0"/>
        <v>4.821802935010481</v>
      </c>
    </row>
    <row r="18" spans="1:4" ht="15">
      <c r="A18" t="s">
        <v>27</v>
      </c>
      <c r="B18">
        <v>6983000</v>
      </c>
      <c r="C18">
        <v>6823100</v>
      </c>
      <c r="D18">
        <f t="shared" si="0"/>
        <v>2.3435095484457236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Заякин Сергей</cp:lastModifiedBy>
  <cp:lastPrinted>2016-04-08T06:43:22Z</cp:lastPrinted>
  <dcterms:created xsi:type="dcterms:W3CDTF">2015-04-24T10:23:32Z</dcterms:created>
  <dcterms:modified xsi:type="dcterms:W3CDTF">2018-04-10T09:45:31Z</dcterms:modified>
  <cp:category/>
  <cp:version/>
  <cp:contentType/>
  <cp:contentStatus/>
</cp:coreProperties>
</file>