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35" windowHeight="11505" activeTab="0"/>
  </bookViews>
  <sheets>
    <sheet name="Нефин. показатели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<sst xmlns="http://schemas.openxmlformats.org/spreadsheetml/2006/main" count="88" uniqueCount="41">
  <si>
    <t>Место</t>
  </si>
  <si>
    <t>Компания</t>
  </si>
  <si>
    <t>ГК "ЛЕВЪ&amp;ЛЕВЪ-АУДИТ"</t>
  </si>
  <si>
    <t>РАСТАМ</t>
  </si>
  <si>
    <t>ЭНСО</t>
  </si>
  <si>
    <t>ЮС КОГЕНС</t>
  </si>
  <si>
    <t>VINDER LAW OFFICE</t>
  </si>
  <si>
    <t>АВУАР</t>
  </si>
  <si>
    <t>АЛИКИН И КОБЯКОВ</t>
  </si>
  <si>
    <t>АНАЛИТИК</t>
  </si>
  <si>
    <t>АССОЦИАЦИЯ "НАЛОГИ РОССИИ"</t>
  </si>
  <si>
    <t>АРБИТРАЖ.РУ</t>
  </si>
  <si>
    <t>КОМПАНИЯ "АС"</t>
  </si>
  <si>
    <t xml:space="preserve">ГК "НАЛОГИ И ФИНАНСОВОЕ ПРАВО" </t>
  </si>
  <si>
    <t>НБ КОНСАЛТИНГ</t>
  </si>
  <si>
    <t>ПРАВОМИР</t>
  </si>
  <si>
    <t>ЦЕНТР ПРАВОВОГО ОБЕСПЕЧЕНИЯ</t>
  </si>
  <si>
    <t>ГК "АПРИОРИ"</t>
  </si>
  <si>
    <t>Источник: АЦ «Эксперт», на основе данных компаний</t>
  </si>
  <si>
    <t>Итоговый балл *</t>
  </si>
  <si>
    <t>Количество юристов со стажем работы не менее пяти лет</t>
  </si>
  <si>
    <t>Количество кандидатов и докторов юридических наук</t>
  </si>
  <si>
    <t>Количество представительств и филиалов в других городах</t>
  </si>
  <si>
    <t>Количество лет на рынке</t>
  </si>
  <si>
    <t>* Порядок расчета итогового балла описан в методике рейтинга</t>
  </si>
  <si>
    <t>н.д.</t>
  </si>
  <si>
    <t>Рейтинг юридических компаний по итогам 2015 года по нефинансовым показателям</t>
  </si>
  <si>
    <t>ЮРИДИЧЕСКАЯ КОМПАНИЯ «АЛИКИН И КОБЯКОВ»</t>
  </si>
  <si>
    <t>ЮРИДИЧЕСКАЯ ФИРМА «АРБИТРАЖ.РУ»</t>
  </si>
  <si>
    <t>АССОЦИАЦИЯ «НАЛОГИ РОССИИ»</t>
  </si>
  <si>
    <t>ЮРИДИЧЕСКАЯ КОМПАНИЯ «ЭНСО»</t>
  </si>
  <si>
    <t>КОМПАНИЯ АС</t>
  </si>
  <si>
    <t>ЮРИДИЧЕСКАЯ ГРУППА «ПРАВОМИР»</t>
  </si>
  <si>
    <t>ЮРИДИЧЕСКОЕ АГЕНТСТВО «ЮС КОГЕНС»</t>
  </si>
  <si>
    <t>ГРУППА КОМПАНИЙ «ЛЕВЪ&amp;ЛЕВЪ-АУДИТ»</t>
  </si>
  <si>
    <t>ГРУППА КОМПАНИЙ «НАЛОГИ И ФИНАНСОВОЕ ПРАВО»</t>
  </si>
  <si>
    <t>ЮРИДИЧЕСКАЯ КОМПАНИЯ «АВУАР»</t>
  </si>
  <si>
    <t>ГРУППА КОМПАНИЙ «АПРИОРИ»</t>
  </si>
  <si>
    <t>Общее количество клиентов в 2016 году</t>
  </si>
  <si>
    <t>баллов</t>
  </si>
  <si>
    <r>
      <t xml:space="preserve">КОМПАНИЯ </t>
    </r>
    <r>
      <rPr>
        <b/>
        <sz val="11"/>
        <color indexed="8"/>
        <rFont val="Calibri"/>
        <family val="2"/>
      </rPr>
      <t>«</t>
    </r>
    <r>
      <rPr>
        <sz val="11"/>
        <color theme="1"/>
        <rFont val="Calibri"/>
        <family val="2"/>
      </rPr>
      <t>АС»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</si>
</sst>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#,##0_р_."/>
    <numFmt numFmtId="181" formatCode="#,##0.0"/>
    <numFmt numFmtId="182" formatCode="0.0"/>
    <numFmt numFmtId="183" formatCode="#,##0_₽"/>
    <numFmt numFmtId="184" formatCode="#\ ##0_₽"/>
    <numFmt numFmtId="185" formatCode="#,##0\ _₽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3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1" applyNumberFormat="0" applyAlignment="0" applyProtection="0"/>
    <xf numFmtId="0" fontId="27" fillId="17" borderId="2" applyNumberFormat="0" applyAlignment="0" applyProtection="0"/>
    <xf numFmtId="0" fontId="28" fillId="17" borderId="1" applyNumberFormat="0" applyAlignment="0" applyProtection="0"/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18" borderId="7" applyNumberFormat="0" applyAlignment="0" applyProtection="0"/>
    <xf numFmtId="0" fontId="34" fillId="0" borderId="0" applyNumberFormat="0" applyFill="0" applyBorder="0" applyAlignment="0" applyProtection="0"/>
    <xf numFmtId="0" fontId="35" fillId="19" borderId="0" applyNumberFormat="0" applyBorder="0" applyAlignment="0" applyProtection="0"/>
    <xf numFmtId="0" fontId="1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9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21" borderId="8" applyNumberFormat="0" applyFont="0" applyAlignment="0" applyProtection="0"/>
    <xf numFmtId="0" fontId="1" fillId="4" borderId="9" applyNumberFormat="0" applyFont="0" applyAlignment="0" applyProtection="0"/>
    <xf numFmtId="9" fontId="1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0" fillId="2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11" xfId="0" applyBorder="1" applyAlignment="1">
      <alignment/>
    </xf>
    <xf numFmtId="3" fontId="2" fillId="0" borderId="11" xfId="55" applyNumberFormat="1" applyFont="1" applyBorder="1" applyAlignment="1">
      <alignment horizontal="center" wrapText="1"/>
      <protection/>
    </xf>
    <xf numFmtId="0" fontId="5" fillId="0" borderId="0" xfId="54">
      <alignment/>
      <protection/>
    </xf>
    <xf numFmtId="0" fontId="3" fillId="6" borderId="11" xfId="56" applyFont="1" applyFill="1" applyBorder="1" applyAlignment="1">
      <alignment textRotation="90" wrapText="1"/>
      <protection/>
    </xf>
    <xf numFmtId="0" fontId="3" fillId="6" borderId="11" xfId="54" applyFont="1" applyFill="1" applyBorder="1" applyAlignment="1">
      <alignment horizontal="center" textRotation="90" wrapText="1"/>
      <protection/>
    </xf>
    <xf numFmtId="0" fontId="4" fillId="0" borderId="0" xfId="54" applyFont="1" applyAlignment="1">
      <alignment horizontal="left"/>
      <protection/>
    </xf>
    <xf numFmtId="0" fontId="4" fillId="0" borderId="0" xfId="54" applyFont="1">
      <alignment/>
      <protection/>
    </xf>
    <xf numFmtId="0" fontId="1" fillId="0" borderId="11" xfId="0" applyFont="1" applyBorder="1" applyAlignment="1">
      <alignment vertical="center" wrapText="1"/>
    </xf>
    <xf numFmtId="0" fontId="32" fillId="0" borderId="0" xfId="0" applyFont="1" applyAlignment="1">
      <alignment/>
    </xf>
    <xf numFmtId="2" fontId="2" fillId="0" borderId="11" xfId="56" applyNumberFormat="1" applyFont="1" applyBorder="1" applyAlignment="1">
      <alignment horizontal="center"/>
      <protection/>
    </xf>
    <xf numFmtId="3" fontId="2" fillId="0" borderId="11" xfId="56" applyNumberFormat="1" applyFont="1" applyBorder="1" applyAlignment="1">
      <alignment horizontal="center"/>
      <protection/>
    </xf>
    <xf numFmtId="3" fontId="2" fillId="0" borderId="11" xfId="56" applyNumberFormat="1" applyFont="1" applyFill="1" applyBorder="1" applyAlignment="1">
      <alignment horizontal="center"/>
      <protection/>
    </xf>
    <xf numFmtId="3" fontId="2" fillId="0" borderId="0" xfId="55" applyNumberFormat="1" applyAlignment="1">
      <alignment horizontal="center" vertical="center" wrapText="1"/>
      <protection/>
    </xf>
    <xf numFmtId="0" fontId="41" fillId="0" borderId="0" xfId="0" applyFont="1" applyBorder="1" applyAlignment="1">
      <alignment vertical="center" wrapText="1"/>
    </xf>
    <xf numFmtId="3" fontId="2" fillId="0" borderId="0" xfId="55" applyNumberFormat="1" applyFill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4" fontId="2" fillId="0" borderId="0" xfId="55" applyNumberFormat="1" applyFill="1" applyAlignment="1">
      <alignment horizontal="center" vertical="center" wrapText="1"/>
      <protection/>
    </xf>
    <xf numFmtId="4" fontId="41" fillId="0" borderId="0" xfId="0" applyNumberFormat="1" applyFont="1" applyBorder="1" applyAlignment="1">
      <alignment vertical="center" wrapText="1"/>
    </xf>
    <xf numFmtId="2" fontId="0" fillId="0" borderId="0" xfId="0" applyNumberFormat="1" applyAlignment="1">
      <alignment/>
    </xf>
    <xf numFmtId="2" fontId="0" fillId="0" borderId="11" xfId="0" applyNumberForma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1" xfId="0" applyBorder="1" applyAlignment="1">
      <alignment horizontal="left" wrapText="1"/>
    </xf>
    <xf numFmtId="0" fontId="3" fillId="6" borderId="11" xfId="54" applyFont="1" applyFill="1" applyBorder="1" applyAlignment="1">
      <alignment horizontal="center" vertical="center" textRotation="90" wrapText="1"/>
      <protection/>
    </xf>
    <xf numFmtId="0" fontId="3" fillId="6" borderId="11" xfId="56" applyFont="1" applyFill="1" applyBorder="1" applyAlignment="1">
      <alignment horizontal="center" vertical="center" textRotation="90" wrapText="1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Лист1" xfId="55"/>
    <cellStyle name="Обычный_Лист1_1" xfId="56"/>
    <cellStyle name="Followed Hyperlink" xfId="57"/>
    <cellStyle name="Плохой" xfId="58"/>
    <cellStyle name="Пояснение" xfId="59"/>
    <cellStyle name="Примечание" xfId="60"/>
    <cellStyle name="Примечание 2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H17"/>
  <sheetViews>
    <sheetView tabSelected="1" zoomScalePageLayoutView="0" workbookViewId="0" topLeftCell="A1">
      <selection activeCell="M2" sqref="M2"/>
    </sheetView>
  </sheetViews>
  <sheetFormatPr defaultColWidth="9.140625" defaultRowHeight="15"/>
  <cols>
    <col min="2" max="2" width="21.421875" style="0" customWidth="1"/>
  </cols>
  <sheetData>
    <row r="1" ht="15">
      <c r="A1" s="9" t="s">
        <v>26</v>
      </c>
    </row>
    <row r="2" spans="1:8" ht="206.25">
      <c r="A2" s="25" t="s">
        <v>0</v>
      </c>
      <c r="B2" s="24" t="s">
        <v>1</v>
      </c>
      <c r="C2" s="25" t="s">
        <v>19</v>
      </c>
      <c r="D2" s="25" t="s">
        <v>20</v>
      </c>
      <c r="E2" s="25" t="s">
        <v>21</v>
      </c>
      <c r="F2" s="25" t="s">
        <v>38</v>
      </c>
      <c r="G2" s="25" t="s">
        <v>22</v>
      </c>
      <c r="H2" s="25" t="s">
        <v>23</v>
      </c>
    </row>
    <row r="3" spans="1:8" ht="30">
      <c r="A3" s="22">
        <v>1</v>
      </c>
      <c r="B3" s="23" t="s">
        <v>30</v>
      </c>
      <c r="C3" s="21">
        <v>0.6836357206012378</v>
      </c>
      <c r="D3" s="22">
        <v>28</v>
      </c>
      <c r="E3" s="22">
        <v>3</v>
      </c>
      <c r="F3" s="22">
        <v>113</v>
      </c>
      <c r="G3" s="22">
        <v>2</v>
      </c>
      <c r="H3" s="22">
        <v>14</v>
      </c>
    </row>
    <row r="4" spans="1:8" ht="15">
      <c r="A4" s="22">
        <v>2</v>
      </c>
      <c r="B4" s="23" t="s">
        <v>40</v>
      </c>
      <c r="C4" s="21">
        <v>0.5706043956043956</v>
      </c>
      <c r="D4" s="22">
        <v>13</v>
      </c>
      <c r="E4" s="22">
        <v>0</v>
      </c>
      <c r="F4" s="22">
        <v>1450</v>
      </c>
      <c r="G4" s="22">
        <v>0</v>
      </c>
      <c r="H4" s="22">
        <v>20</v>
      </c>
    </row>
    <row r="5" spans="1:8" ht="45">
      <c r="A5" s="22">
        <v>3</v>
      </c>
      <c r="B5" s="23" t="s">
        <v>33</v>
      </c>
      <c r="C5" s="21">
        <v>0.5370352406214475</v>
      </c>
      <c r="D5" s="22">
        <v>16</v>
      </c>
      <c r="E5" s="22">
        <v>0</v>
      </c>
      <c r="F5" s="22">
        <v>1066</v>
      </c>
      <c r="G5" s="22">
        <v>0</v>
      </c>
      <c r="H5" s="22">
        <v>16</v>
      </c>
    </row>
    <row r="6" spans="1:8" ht="15">
      <c r="A6" s="22">
        <v>4</v>
      </c>
      <c r="B6" s="23" t="s">
        <v>6</v>
      </c>
      <c r="C6" s="21">
        <v>0.5316309208033347</v>
      </c>
      <c r="D6" s="22">
        <v>20</v>
      </c>
      <c r="E6" s="22">
        <v>3</v>
      </c>
      <c r="F6" s="22">
        <v>44</v>
      </c>
      <c r="G6" s="22">
        <v>3</v>
      </c>
      <c r="H6" s="22">
        <v>8</v>
      </c>
    </row>
    <row r="7" spans="1:8" ht="45">
      <c r="A7" s="22">
        <v>5</v>
      </c>
      <c r="B7" s="23" t="s">
        <v>34</v>
      </c>
      <c r="C7" s="21">
        <v>0.5035287356321839</v>
      </c>
      <c r="D7" s="22">
        <v>21</v>
      </c>
      <c r="E7" s="22">
        <v>0</v>
      </c>
      <c r="F7" s="22">
        <v>299</v>
      </c>
      <c r="G7" s="22">
        <v>1</v>
      </c>
      <c r="H7" s="22">
        <v>26</v>
      </c>
    </row>
    <row r="8" spans="1:8" ht="60">
      <c r="A8" s="22">
        <v>6</v>
      </c>
      <c r="B8" s="23" t="s">
        <v>35</v>
      </c>
      <c r="C8" s="21">
        <v>0.3993292913982569</v>
      </c>
      <c r="D8" s="22">
        <v>15</v>
      </c>
      <c r="E8" s="22">
        <v>1</v>
      </c>
      <c r="F8" s="22">
        <v>180</v>
      </c>
      <c r="G8" s="22">
        <v>1</v>
      </c>
      <c r="H8" s="22">
        <v>23</v>
      </c>
    </row>
    <row r="9" spans="1:8" ht="30">
      <c r="A9" s="22">
        <v>7</v>
      </c>
      <c r="B9" s="23" t="s">
        <v>37</v>
      </c>
      <c r="C9" s="21">
        <v>0.30838890994063406</v>
      </c>
      <c r="D9" s="22">
        <v>9</v>
      </c>
      <c r="E9" s="22">
        <v>2</v>
      </c>
      <c r="F9" s="22">
        <v>280</v>
      </c>
      <c r="G9" s="22">
        <v>0</v>
      </c>
      <c r="H9" s="22">
        <v>12</v>
      </c>
    </row>
    <row r="10" spans="1:8" ht="30">
      <c r="A10" s="22">
        <v>8</v>
      </c>
      <c r="B10" s="23" t="s">
        <v>36</v>
      </c>
      <c r="C10" s="21">
        <v>0.25739749905267145</v>
      </c>
      <c r="D10" s="22">
        <v>13</v>
      </c>
      <c r="E10" s="22">
        <v>0</v>
      </c>
      <c r="F10" s="22">
        <v>57</v>
      </c>
      <c r="G10" s="22">
        <v>0</v>
      </c>
      <c r="H10" s="22">
        <v>7</v>
      </c>
    </row>
    <row r="11" spans="1:8" ht="30">
      <c r="A11" s="22">
        <v>9</v>
      </c>
      <c r="B11" s="23" t="s">
        <v>29</v>
      </c>
      <c r="C11" s="21">
        <v>0.23559252242010864</v>
      </c>
      <c r="D11" s="22">
        <v>5</v>
      </c>
      <c r="E11" s="22">
        <v>1</v>
      </c>
      <c r="F11" s="22">
        <v>72</v>
      </c>
      <c r="G11" s="22">
        <v>3</v>
      </c>
      <c r="H11" s="22">
        <v>25</v>
      </c>
    </row>
    <row r="12" spans="1:8" ht="60">
      <c r="A12" s="22">
        <v>10</v>
      </c>
      <c r="B12" s="23" t="s">
        <v>27</v>
      </c>
      <c r="C12" s="21">
        <v>0.19345433876468363</v>
      </c>
      <c r="D12" s="22">
        <v>9</v>
      </c>
      <c r="E12" s="22">
        <v>0</v>
      </c>
      <c r="F12" s="22">
        <v>56</v>
      </c>
      <c r="G12" s="22">
        <v>0</v>
      </c>
      <c r="H12" s="22">
        <v>11</v>
      </c>
    </row>
    <row r="13" spans="1:8" ht="45">
      <c r="A13" s="22">
        <v>11</v>
      </c>
      <c r="B13" s="23" t="s">
        <v>32</v>
      </c>
      <c r="C13" s="21">
        <v>0.15728925097890617</v>
      </c>
      <c r="D13" s="22">
        <v>5</v>
      </c>
      <c r="E13" s="22">
        <v>0</v>
      </c>
      <c r="F13" s="22">
        <v>118</v>
      </c>
      <c r="G13" s="22">
        <v>1</v>
      </c>
      <c r="H13" s="22">
        <v>14</v>
      </c>
    </row>
    <row r="14" spans="1:8" ht="45">
      <c r="A14" s="22">
        <v>12</v>
      </c>
      <c r="B14" s="23" t="s">
        <v>28</v>
      </c>
      <c r="C14" s="21">
        <v>0.1287852721990653</v>
      </c>
      <c r="D14" s="22">
        <v>5</v>
      </c>
      <c r="E14" s="22">
        <v>0</v>
      </c>
      <c r="F14" s="22">
        <v>36</v>
      </c>
      <c r="G14" s="22">
        <v>1</v>
      </c>
      <c r="H14" s="22">
        <v>8</v>
      </c>
    </row>
    <row r="15" spans="1:8" ht="15">
      <c r="A15" s="22">
        <v>13</v>
      </c>
      <c r="B15" s="23" t="s">
        <v>3</v>
      </c>
      <c r="C15" s="21">
        <v>0.09727320954907162</v>
      </c>
      <c r="D15" s="22">
        <v>0</v>
      </c>
      <c r="E15" s="22">
        <v>0</v>
      </c>
      <c r="F15" s="22">
        <v>24</v>
      </c>
      <c r="G15" s="22">
        <v>3</v>
      </c>
      <c r="H15" s="22">
        <v>22</v>
      </c>
    </row>
    <row r="16" spans="1:8" ht="15">
      <c r="A16" s="6" t="s">
        <v>18</v>
      </c>
      <c r="B16" s="3"/>
      <c r="C16" s="3"/>
      <c r="D16" s="3"/>
      <c r="E16" s="3"/>
      <c r="F16" s="3"/>
      <c r="G16" s="3"/>
      <c r="H16" s="3"/>
    </row>
    <row r="17" spans="1:8" ht="15">
      <c r="A17" s="7" t="s">
        <v>24</v>
      </c>
      <c r="B17" s="3"/>
      <c r="C17" s="3"/>
      <c r="D17" s="3"/>
      <c r="E17" s="3"/>
      <c r="F17" s="3"/>
      <c r="G17" s="3"/>
      <c r="H17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A1" sqref="A1:L16384"/>
    </sheetView>
  </sheetViews>
  <sheetFormatPr defaultColWidth="9.140625" defaultRowHeight="15"/>
  <cols>
    <col min="1" max="2" width="18.57421875" style="0" customWidth="1"/>
    <col min="3" max="11" width="9.140625" style="16" customWidth="1"/>
  </cols>
  <sheetData>
    <row r="1" spans="1:12" s="17" customFormat="1" ht="108.75" customHeight="1">
      <c r="A1" s="5" t="s">
        <v>1</v>
      </c>
      <c r="B1" s="4" t="s">
        <v>19</v>
      </c>
      <c r="C1" s="4" t="s">
        <v>20</v>
      </c>
      <c r="D1" s="4" t="s">
        <v>39</v>
      </c>
      <c r="E1" s="4" t="s">
        <v>21</v>
      </c>
      <c r="F1" s="4" t="s">
        <v>39</v>
      </c>
      <c r="G1" s="4" t="s">
        <v>38</v>
      </c>
      <c r="H1" s="4" t="s">
        <v>39</v>
      </c>
      <c r="I1" s="4" t="s">
        <v>22</v>
      </c>
      <c r="J1" s="4" t="s">
        <v>39</v>
      </c>
      <c r="K1" s="4" t="s">
        <v>23</v>
      </c>
      <c r="L1" s="4" t="s">
        <v>39</v>
      </c>
    </row>
    <row r="2" spans="1:12" ht="60">
      <c r="A2" s="14" t="s">
        <v>27</v>
      </c>
      <c r="B2" s="19">
        <f>D2+F2+H2+J2+L2</f>
        <v>0.19345433876468363</v>
      </c>
      <c r="C2" s="15">
        <v>9</v>
      </c>
      <c r="D2" s="18">
        <f>(C2/MAX(C$2:C$14))*0.5</f>
        <v>0.16071428571428573</v>
      </c>
      <c r="E2" s="15">
        <v>0</v>
      </c>
      <c r="F2" s="18">
        <f>(E2/MAX(E$2:E$14))*0.1</f>
        <v>0</v>
      </c>
      <c r="G2" s="15">
        <v>56</v>
      </c>
      <c r="H2" s="18">
        <f>(G2/MAX(G$2:G$14))*0.3</f>
        <v>0.011586206896551725</v>
      </c>
      <c r="I2" s="15">
        <v>0</v>
      </c>
      <c r="J2" s="18">
        <f>(I2/MAX(I$2:I$14))*0.05</f>
        <v>0</v>
      </c>
      <c r="K2" s="15">
        <v>11</v>
      </c>
      <c r="L2" s="18">
        <f>(K2/MAX(K$2:K$14))*0.05</f>
        <v>0.021153846153846155</v>
      </c>
    </row>
    <row r="3" spans="1:12" ht="45">
      <c r="A3" s="14" t="s">
        <v>28</v>
      </c>
      <c r="B3" s="19">
        <f aca="true" t="shared" si="0" ref="B3:B14">D3+F3+H3+J3+L3</f>
        <v>0.1287852721990653</v>
      </c>
      <c r="C3" s="15">
        <v>5</v>
      </c>
      <c r="D3" s="18">
        <f aca="true" t="shared" si="1" ref="D3:D14">(C3/MAX(C$2:C$14))*0.5</f>
        <v>0.08928571428571429</v>
      </c>
      <c r="E3" s="15">
        <v>0</v>
      </c>
      <c r="F3" s="18">
        <f aca="true" t="shared" si="2" ref="F3:F14">(E3/MAX(E$2:E$14))*0.1</f>
        <v>0</v>
      </c>
      <c r="G3" s="15">
        <v>36</v>
      </c>
      <c r="H3" s="18">
        <f aca="true" t="shared" si="3" ref="H3:H14">(G3/MAX(G$2:G$14))*0.3</f>
        <v>0.007448275862068965</v>
      </c>
      <c r="I3" s="15">
        <v>1</v>
      </c>
      <c r="J3" s="18">
        <f aca="true" t="shared" si="4" ref="J3:J14">(I3/MAX(I$2:I$14))*0.05</f>
        <v>0.016666666666666666</v>
      </c>
      <c r="K3" s="15">
        <v>8</v>
      </c>
      <c r="L3" s="18">
        <f aca="true" t="shared" si="5" ref="L3:L14">(K3/MAX(K$2:K$14))*0.05</f>
        <v>0.015384615384615385</v>
      </c>
    </row>
    <row r="4" spans="1:12" ht="45">
      <c r="A4" s="14" t="s">
        <v>29</v>
      </c>
      <c r="B4" s="19">
        <f t="shared" si="0"/>
        <v>0.23559252242010864</v>
      </c>
      <c r="C4" s="15">
        <v>5</v>
      </c>
      <c r="D4" s="18">
        <f t="shared" si="1"/>
        <v>0.08928571428571429</v>
      </c>
      <c r="E4" s="15">
        <v>1</v>
      </c>
      <c r="F4" s="18">
        <f t="shared" si="2"/>
        <v>0.03333333333333333</v>
      </c>
      <c r="G4" s="15">
        <v>72</v>
      </c>
      <c r="H4" s="18">
        <f t="shared" si="3"/>
        <v>0.01489655172413793</v>
      </c>
      <c r="I4" s="15">
        <v>3</v>
      </c>
      <c r="J4" s="18">
        <f t="shared" si="4"/>
        <v>0.05</v>
      </c>
      <c r="K4" s="15">
        <v>25</v>
      </c>
      <c r="L4" s="18">
        <f t="shared" si="5"/>
        <v>0.04807692307692308</v>
      </c>
    </row>
    <row r="5" spans="1:12" ht="15">
      <c r="A5" s="14" t="s">
        <v>3</v>
      </c>
      <c r="B5" s="19">
        <f t="shared" si="0"/>
        <v>0.09727320954907162</v>
      </c>
      <c r="C5" s="15">
        <v>0</v>
      </c>
      <c r="D5" s="18">
        <f t="shared" si="1"/>
        <v>0</v>
      </c>
      <c r="E5" s="15">
        <v>0</v>
      </c>
      <c r="F5" s="18">
        <f t="shared" si="2"/>
        <v>0</v>
      </c>
      <c r="G5" s="15">
        <v>24</v>
      </c>
      <c r="H5" s="18">
        <f t="shared" si="3"/>
        <v>0.004965517241379311</v>
      </c>
      <c r="I5" s="15">
        <v>3</v>
      </c>
      <c r="J5" s="18">
        <f t="shared" si="4"/>
        <v>0.05</v>
      </c>
      <c r="K5" s="15">
        <v>22</v>
      </c>
      <c r="L5" s="18">
        <f t="shared" si="5"/>
        <v>0.04230769230769231</v>
      </c>
    </row>
    <row r="6" spans="1:12" ht="45">
      <c r="A6" s="14" t="s">
        <v>30</v>
      </c>
      <c r="B6" s="19">
        <f t="shared" si="0"/>
        <v>0.6836357206012378</v>
      </c>
      <c r="C6" s="15">
        <v>28</v>
      </c>
      <c r="D6" s="18">
        <f t="shared" si="1"/>
        <v>0.5</v>
      </c>
      <c r="E6" s="15">
        <v>3</v>
      </c>
      <c r="F6" s="18">
        <f t="shared" si="2"/>
        <v>0.1</v>
      </c>
      <c r="G6" s="15">
        <v>113</v>
      </c>
      <c r="H6" s="18">
        <f t="shared" si="3"/>
        <v>0.023379310344827587</v>
      </c>
      <c r="I6" s="15">
        <v>2</v>
      </c>
      <c r="J6" s="18">
        <f t="shared" si="4"/>
        <v>0.03333333333333333</v>
      </c>
      <c r="K6" s="15">
        <v>14</v>
      </c>
      <c r="L6" s="18">
        <f t="shared" si="5"/>
        <v>0.026923076923076925</v>
      </c>
    </row>
    <row r="7" spans="1:12" ht="15">
      <c r="A7" s="14" t="s">
        <v>31</v>
      </c>
      <c r="B7" s="19">
        <f t="shared" si="0"/>
        <v>0.5706043956043956</v>
      </c>
      <c r="C7" s="15">
        <v>13</v>
      </c>
      <c r="D7" s="18">
        <f t="shared" si="1"/>
        <v>0.23214285714285715</v>
      </c>
      <c r="E7" s="15">
        <v>0</v>
      </c>
      <c r="F7" s="18">
        <f t="shared" si="2"/>
        <v>0</v>
      </c>
      <c r="G7" s="15">
        <v>1450</v>
      </c>
      <c r="H7" s="18">
        <f t="shared" si="3"/>
        <v>0.3</v>
      </c>
      <c r="I7" s="15">
        <v>0</v>
      </c>
      <c r="J7" s="18">
        <f t="shared" si="4"/>
        <v>0</v>
      </c>
      <c r="K7" s="15">
        <v>20</v>
      </c>
      <c r="L7" s="18">
        <f t="shared" si="5"/>
        <v>0.038461538461538464</v>
      </c>
    </row>
    <row r="8" spans="1:12" ht="45">
      <c r="A8" s="14" t="s">
        <v>32</v>
      </c>
      <c r="B8" s="19">
        <f t="shared" si="0"/>
        <v>0.15728925097890617</v>
      </c>
      <c r="C8" s="15">
        <v>5</v>
      </c>
      <c r="D8" s="18">
        <f t="shared" si="1"/>
        <v>0.08928571428571429</v>
      </c>
      <c r="E8" s="15">
        <v>0</v>
      </c>
      <c r="F8" s="18">
        <f t="shared" si="2"/>
        <v>0</v>
      </c>
      <c r="G8" s="15">
        <v>118</v>
      </c>
      <c r="H8" s="18">
        <f t="shared" si="3"/>
        <v>0.024413793103448274</v>
      </c>
      <c r="I8" s="15">
        <v>1</v>
      </c>
      <c r="J8" s="18">
        <f t="shared" si="4"/>
        <v>0.016666666666666666</v>
      </c>
      <c r="K8" s="15">
        <v>14</v>
      </c>
      <c r="L8" s="18">
        <f t="shared" si="5"/>
        <v>0.026923076923076925</v>
      </c>
    </row>
    <row r="9" spans="1:12" ht="45">
      <c r="A9" s="14" t="s">
        <v>33</v>
      </c>
      <c r="B9" s="19">
        <f t="shared" si="0"/>
        <v>0.5370352406214475</v>
      </c>
      <c r="C9" s="15">
        <v>16</v>
      </c>
      <c r="D9" s="18">
        <f t="shared" si="1"/>
        <v>0.2857142857142857</v>
      </c>
      <c r="E9" s="15">
        <v>0</v>
      </c>
      <c r="F9" s="18">
        <f t="shared" si="2"/>
        <v>0</v>
      </c>
      <c r="G9" s="15">
        <v>1066</v>
      </c>
      <c r="H9" s="18">
        <f t="shared" si="3"/>
        <v>0.22055172413793103</v>
      </c>
      <c r="I9" s="15">
        <v>0</v>
      </c>
      <c r="J9" s="18">
        <f t="shared" si="4"/>
        <v>0</v>
      </c>
      <c r="K9" s="15">
        <v>16</v>
      </c>
      <c r="L9" s="18">
        <f t="shared" si="5"/>
        <v>0.03076923076923077</v>
      </c>
    </row>
    <row r="10" spans="1:12" ht="60">
      <c r="A10" s="14" t="s">
        <v>34</v>
      </c>
      <c r="B10" s="19">
        <f t="shared" si="0"/>
        <v>0.5035287356321839</v>
      </c>
      <c r="C10" s="15">
        <v>21</v>
      </c>
      <c r="D10" s="18">
        <f t="shared" si="1"/>
        <v>0.375</v>
      </c>
      <c r="E10" s="15">
        <v>0</v>
      </c>
      <c r="F10" s="18">
        <f t="shared" si="2"/>
        <v>0</v>
      </c>
      <c r="G10" s="15">
        <v>299</v>
      </c>
      <c r="H10" s="18">
        <f t="shared" si="3"/>
        <v>0.06186206896551724</v>
      </c>
      <c r="I10" s="15">
        <v>1</v>
      </c>
      <c r="J10" s="18">
        <f t="shared" si="4"/>
        <v>0.016666666666666666</v>
      </c>
      <c r="K10" s="15">
        <v>26</v>
      </c>
      <c r="L10" s="18">
        <f t="shared" si="5"/>
        <v>0.05</v>
      </c>
    </row>
    <row r="11" spans="1:12" ht="75">
      <c r="A11" s="14" t="s">
        <v>35</v>
      </c>
      <c r="B11" s="19">
        <f t="shared" si="0"/>
        <v>0.3993292913982569</v>
      </c>
      <c r="C11" s="15">
        <v>15</v>
      </c>
      <c r="D11" s="18">
        <f t="shared" si="1"/>
        <v>0.26785714285714285</v>
      </c>
      <c r="E11" s="15">
        <v>1</v>
      </c>
      <c r="F11" s="18">
        <f t="shared" si="2"/>
        <v>0.03333333333333333</v>
      </c>
      <c r="G11" s="15">
        <v>180</v>
      </c>
      <c r="H11" s="18">
        <f t="shared" si="3"/>
        <v>0.037241379310344824</v>
      </c>
      <c r="I11" s="15">
        <v>1</v>
      </c>
      <c r="J11" s="18">
        <f t="shared" si="4"/>
        <v>0.016666666666666666</v>
      </c>
      <c r="K11" s="15">
        <v>23</v>
      </c>
      <c r="L11" s="18">
        <f t="shared" si="5"/>
        <v>0.04423076923076923</v>
      </c>
    </row>
    <row r="12" spans="1:12" ht="30">
      <c r="A12" s="14" t="s">
        <v>6</v>
      </c>
      <c r="B12" s="19">
        <f t="shared" si="0"/>
        <v>0.5316309208033347</v>
      </c>
      <c r="C12" s="15">
        <v>20</v>
      </c>
      <c r="D12" s="18">
        <f t="shared" si="1"/>
        <v>0.35714285714285715</v>
      </c>
      <c r="E12" s="15">
        <v>3</v>
      </c>
      <c r="F12" s="18">
        <f t="shared" si="2"/>
        <v>0.1</v>
      </c>
      <c r="G12" s="15">
        <v>44</v>
      </c>
      <c r="H12" s="18">
        <f t="shared" si="3"/>
        <v>0.00910344827586207</v>
      </c>
      <c r="I12" s="15">
        <v>3</v>
      </c>
      <c r="J12" s="18">
        <f t="shared" si="4"/>
        <v>0.05</v>
      </c>
      <c r="K12" s="15">
        <v>8</v>
      </c>
      <c r="L12" s="18">
        <f t="shared" si="5"/>
        <v>0.015384615384615385</v>
      </c>
    </row>
    <row r="13" spans="1:12" ht="38.25">
      <c r="A13" s="13" t="s">
        <v>36</v>
      </c>
      <c r="B13" s="19">
        <f t="shared" si="0"/>
        <v>0.25739749905267145</v>
      </c>
      <c r="C13" s="15">
        <v>13</v>
      </c>
      <c r="D13" s="18">
        <f t="shared" si="1"/>
        <v>0.23214285714285715</v>
      </c>
      <c r="E13" s="15">
        <v>0</v>
      </c>
      <c r="F13" s="18">
        <f t="shared" si="2"/>
        <v>0</v>
      </c>
      <c r="G13" s="15">
        <v>57</v>
      </c>
      <c r="H13" s="18">
        <f t="shared" si="3"/>
        <v>0.011793103448275862</v>
      </c>
      <c r="I13" s="15">
        <v>0</v>
      </c>
      <c r="J13" s="18">
        <f t="shared" si="4"/>
        <v>0</v>
      </c>
      <c r="K13" s="15">
        <v>7</v>
      </c>
      <c r="L13" s="18">
        <f t="shared" si="5"/>
        <v>0.013461538461538462</v>
      </c>
    </row>
    <row r="14" spans="1:12" ht="38.25">
      <c r="A14" s="13" t="s">
        <v>37</v>
      </c>
      <c r="B14" s="19">
        <f t="shared" si="0"/>
        <v>0.30838890994063406</v>
      </c>
      <c r="C14" s="15">
        <v>9</v>
      </c>
      <c r="D14" s="18">
        <f t="shared" si="1"/>
        <v>0.16071428571428573</v>
      </c>
      <c r="E14" s="15">
        <v>2</v>
      </c>
      <c r="F14" s="18">
        <f t="shared" si="2"/>
        <v>0.06666666666666667</v>
      </c>
      <c r="G14" s="15">
        <v>280</v>
      </c>
      <c r="H14" s="18">
        <f t="shared" si="3"/>
        <v>0.05793103448275862</v>
      </c>
      <c r="I14" s="15">
        <v>0</v>
      </c>
      <c r="J14" s="18">
        <f t="shared" si="4"/>
        <v>0</v>
      </c>
      <c r="K14" s="15">
        <v>12</v>
      </c>
      <c r="L14" s="18">
        <f t="shared" si="5"/>
        <v>0.023076923076923078</v>
      </c>
    </row>
    <row r="15" ht="15">
      <c r="B15" s="1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A2" sqref="A2:G14"/>
    </sheetView>
  </sheetViews>
  <sheetFormatPr defaultColWidth="9.140625" defaultRowHeight="15"/>
  <sheetData>
    <row r="1" spans="1:7" ht="15">
      <c r="A1" t="s">
        <v>1</v>
      </c>
      <c r="B1" t="s">
        <v>19</v>
      </c>
      <c r="C1" t="s">
        <v>20</v>
      </c>
      <c r="D1" t="s">
        <v>21</v>
      </c>
      <c r="E1" t="s">
        <v>38</v>
      </c>
      <c r="F1" t="s">
        <v>22</v>
      </c>
      <c r="G1" t="s">
        <v>23</v>
      </c>
    </row>
    <row r="2" spans="1:7" ht="15">
      <c r="A2" t="s">
        <v>30</v>
      </c>
      <c r="B2" s="20">
        <v>0.6836357206012378</v>
      </c>
      <c r="C2">
        <v>28</v>
      </c>
      <c r="D2">
        <v>3</v>
      </c>
      <c r="E2">
        <v>113</v>
      </c>
      <c r="F2">
        <v>2</v>
      </c>
      <c r="G2">
        <v>14</v>
      </c>
    </row>
    <row r="3" spans="1:7" ht="15">
      <c r="A3" t="s">
        <v>31</v>
      </c>
      <c r="B3" s="20">
        <v>0.5706043956043956</v>
      </c>
      <c r="C3">
        <v>13</v>
      </c>
      <c r="D3">
        <v>0</v>
      </c>
      <c r="E3">
        <v>1450</v>
      </c>
      <c r="F3">
        <v>0</v>
      </c>
      <c r="G3">
        <v>20</v>
      </c>
    </row>
    <row r="4" spans="1:7" ht="15">
      <c r="A4" t="s">
        <v>33</v>
      </c>
      <c r="B4" s="20">
        <v>0.5370352406214475</v>
      </c>
      <c r="C4">
        <v>16</v>
      </c>
      <c r="D4">
        <v>0</v>
      </c>
      <c r="E4">
        <v>1066</v>
      </c>
      <c r="F4">
        <v>0</v>
      </c>
      <c r="G4">
        <v>16</v>
      </c>
    </row>
    <row r="5" spans="1:7" ht="15">
      <c r="A5" t="s">
        <v>6</v>
      </c>
      <c r="B5" s="20">
        <v>0.5316309208033347</v>
      </c>
      <c r="C5">
        <v>20</v>
      </c>
      <c r="D5">
        <v>3</v>
      </c>
      <c r="E5">
        <v>44</v>
      </c>
      <c r="F5">
        <v>3</v>
      </c>
      <c r="G5">
        <v>8</v>
      </c>
    </row>
    <row r="6" spans="1:7" ht="15">
      <c r="A6" t="s">
        <v>34</v>
      </c>
      <c r="B6" s="20">
        <v>0.5035287356321839</v>
      </c>
      <c r="C6">
        <v>21</v>
      </c>
      <c r="D6">
        <v>0</v>
      </c>
      <c r="E6">
        <v>299</v>
      </c>
      <c r="F6">
        <v>1</v>
      </c>
      <c r="G6">
        <v>26</v>
      </c>
    </row>
    <row r="7" spans="1:7" ht="15">
      <c r="A7" t="s">
        <v>35</v>
      </c>
      <c r="B7" s="20">
        <v>0.3993292913982569</v>
      </c>
      <c r="C7">
        <v>15</v>
      </c>
      <c r="D7">
        <v>1</v>
      </c>
      <c r="E7">
        <v>180</v>
      </c>
      <c r="F7">
        <v>1</v>
      </c>
      <c r="G7">
        <v>23</v>
      </c>
    </row>
    <row r="8" spans="1:7" ht="15">
      <c r="A8" t="s">
        <v>37</v>
      </c>
      <c r="B8" s="20">
        <v>0.30838890994063406</v>
      </c>
      <c r="C8">
        <v>9</v>
      </c>
      <c r="D8">
        <v>2</v>
      </c>
      <c r="E8">
        <v>280</v>
      </c>
      <c r="F8">
        <v>0</v>
      </c>
      <c r="G8">
        <v>12</v>
      </c>
    </row>
    <row r="9" spans="1:7" ht="15">
      <c r="A9" t="s">
        <v>36</v>
      </c>
      <c r="B9" s="20">
        <v>0.25739749905267145</v>
      </c>
      <c r="C9">
        <v>13</v>
      </c>
      <c r="D9">
        <v>0</v>
      </c>
      <c r="E9">
        <v>57</v>
      </c>
      <c r="F9">
        <v>0</v>
      </c>
      <c r="G9">
        <v>7</v>
      </c>
    </row>
    <row r="10" spans="1:7" ht="15">
      <c r="A10" t="s">
        <v>29</v>
      </c>
      <c r="B10" s="20">
        <v>0.23559252242010864</v>
      </c>
      <c r="C10">
        <v>5</v>
      </c>
      <c r="D10">
        <v>1</v>
      </c>
      <c r="E10">
        <v>72</v>
      </c>
      <c r="F10">
        <v>3</v>
      </c>
      <c r="G10">
        <v>25</v>
      </c>
    </row>
    <row r="11" spans="1:7" ht="15">
      <c r="A11" t="s">
        <v>27</v>
      </c>
      <c r="B11" s="20">
        <v>0.19345433876468363</v>
      </c>
      <c r="C11">
        <v>9</v>
      </c>
      <c r="D11">
        <v>0</v>
      </c>
      <c r="E11">
        <v>56</v>
      </c>
      <c r="F11">
        <v>0</v>
      </c>
      <c r="G11">
        <v>11</v>
      </c>
    </row>
    <row r="12" spans="1:7" ht="15">
      <c r="A12" t="s">
        <v>32</v>
      </c>
      <c r="B12" s="20">
        <v>0.15728925097890617</v>
      </c>
      <c r="C12">
        <v>5</v>
      </c>
      <c r="D12">
        <v>0</v>
      </c>
      <c r="E12">
        <v>118</v>
      </c>
      <c r="F12">
        <v>1</v>
      </c>
      <c r="G12">
        <v>14</v>
      </c>
    </row>
    <row r="13" spans="1:7" ht="15">
      <c r="A13" t="s">
        <v>28</v>
      </c>
      <c r="B13" s="20">
        <v>0.1287852721990653</v>
      </c>
      <c r="C13">
        <v>5</v>
      </c>
      <c r="D13">
        <v>0</v>
      </c>
      <c r="E13">
        <v>36</v>
      </c>
      <c r="F13">
        <v>1</v>
      </c>
      <c r="G13">
        <v>8</v>
      </c>
    </row>
    <row r="14" spans="1:7" ht="15">
      <c r="A14" t="s">
        <v>3</v>
      </c>
      <c r="B14" s="20">
        <v>0.09727320954907162</v>
      </c>
      <c r="C14">
        <v>0</v>
      </c>
      <c r="D14">
        <v>0</v>
      </c>
      <c r="E14">
        <v>24</v>
      </c>
      <c r="F14">
        <v>3</v>
      </c>
      <c r="G14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B1" sqref="B1:C16"/>
    </sheetView>
  </sheetViews>
  <sheetFormatPr defaultColWidth="9.140625" defaultRowHeight="15"/>
  <cols>
    <col min="2" max="2" width="23.140625" style="0" customWidth="1"/>
  </cols>
  <sheetData>
    <row r="1" spans="1:9" ht="15">
      <c r="A1" s="1">
        <v>1</v>
      </c>
      <c r="B1" s="8" t="s">
        <v>12</v>
      </c>
      <c r="C1" s="10">
        <v>0.5767407407407408</v>
      </c>
      <c r="D1" s="11">
        <v>13</v>
      </c>
      <c r="E1" s="11">
        <v>1390</v>
      </c>
      <c r="F1" s="2">
        <v>-1570</v>
      </c>
      <c r="G1" s="11">
        <v>0</v>
      </c>
      <c r="H1" s="11">
        <v>0</v>
      </c>
      <c r="I1" s="11">
        <v>18</v>
      </c>
    </row>
    <row r="2" spans="1:9" ht="15">
      <c r="A2" s="1">
        <v>2</v>
      </c>
      <c r="B2" s="8" t="s">
        <v>4</v>
      </c>
      <c r="C2" s="10">
        <v>0.5674868105515588</v>
      </c>
      <c r="D2" s="11">
        <v>27</v>
      </c>
      <c r="E2" s="11">
        <v>115</v>
      </c>
      <c r="F2" s="2">
        <v>10</v>
      </c>
      <c r="G2" s="11">
        <v>0</v>
      </c>
      <c r="H2" s="11">
        <v>1</v>
      </c>
      <c r="I2" s="11">
        <v>13</v>
      </c>
    </row>
    <row r="3" spans="1:9" ht="15">
      <c r="A3" s="1">
        <v>3</v>
      </c>
      <c r="B3" s="8" t="s">
        <v>5</v>
      </c>
      <c r="C3" s="10">
        <v>0.49895816679989335</v>
      </c>
      <c r="D3" s="11">
        <v>16</v>
      </c>
      <c r="E3" s="11">
        <v>800</v>
      </c>
      <c r="F3" s="2" t="s">
        <v>25</v>
      </c>
      <c r="G3" s="11">
        <v>0</v>
      </c>
      <c r="H3" s="11">
        <v>0</v>
      </c>
      <c r="I3" s="11">
        <v>15</v>
      </c>
    </row>
    <row r="4" spans="1:9" ht="15">
      <c r="A4" s="1">
        <v>4</v>
      </c>
      <c r="B4" s="8" t="s">
        <v>6</v>
      </c>
      <c r="C4" s="10">
        <v>0.46385185185185185</v>
      </c>
      <c r="D4" s="11">
        <v>19</v>
      </c>
      <c r="E4" s="12" t="s">
        <v>25</v>
      </c>
      <c r="F4" s="2" t="s">
        <v>25</v>
      </c>
      <c r="G4" s="11">
        <v>1</v>
      </c>
      <c r="H4" s="11">
        <v>3</v>
      </c>
      <c r="I4" s="11">
        <v>6</v>
      </c>
    </row>
    <row r="5" spans="1:9" ht="30">
      <c r="A5" s="1">
        <v>5</v>
      </c>
      <c r="B5" s="8" t="s">
        <v>2</v>
      </c>
      <c r="C5" s="10">
        <v>0.41437250199840125</v>
      </c>
      <c r="D5" s="11">
        <v>15</v>
      </c>
      <c r="E5" s="11">
        <v>324</v>
      </c>
      <c r="F5" s="2">
        <v>-16</v>
      </c>
      <c r="G5" s="11">
        <v>0</v>
      </c>
      <c r="H5" s="11">
        <v>1</v>
      </c>
      <c r="I5" s="11">
        <v>25</v>
      </c>
    </row>
    <row r="6" spans="1:9" ht="30">
      <c r="A6" s="1">
        <v>6</v>
      </c>
      <c r="B6" s="8" t="s">
        <v>13</v>
      </c>
      <c r="C6" s="10">
        <v>0.40726405542232874</v>
      </c>
      <c r="D6" s="11">
        <v>14</v>
      </c>
      <c r="E6" s="11">
        <v>173</v>
      </c>
      <c r="F6" s="2">
        <v>15</v>
      </c>
      <c r="G6" s="11">
        <v>1</v>
      </c>
      <c r="H6" s="11">
        <v>1</v>
      </c>
      <c r="I6" s="11">
        <v>22</v>
      </c>
    </row>
    <row r="7" spans="1:9" ht="30">
      <c r="A7" s="1">
        <v>7</v>
      </c>
      <c r="B7" s="8" t="s">
        <v>16</v>
      </c>
      <c r="C7" s="10">
        <v>0.40247855049293896</v>
      </c>
      <c r="D7" s="11">
        <v>16</v>
      </c>
      <c r="E7" s="11">
        <v>41</v>
      </c>
      <c r="F7" s="2">
        <v>-8</v>
      </c>
      <c r="G7" s="11">
        <v>1</v>
      </c>
      <c r="H7" s="11">
        <v>2</v>
      </c>
      <c r="I7" s="11">
        <v>7</v>
      </c>
    </row>
    <row r="8" spans="1:9" ht="15">
      <c r="A8" s="1">
        <v>8</v>
      </c>
      <c r="B8" s="8" t="s">
        <v>17</v>
      </c>
      <c r="C8" s="10">
        <v>0.360968824940048</v>
      </c>
      <c r="D8" s="11">
        <v>9</v>
      </c>
      <c r="E8" s="11">
        <v>335</v>
      </c>
      <c r="F8" s="2">
        <v>25</v>
      </c>
      <c r="G8" s="11">
        <v>2</v>
      </c>
      <c r="H8" s="11">
        <v>0</v>
      </c>
      <c r="I8" s="11">
        <v>11</v>
      </c>
    </row>
    <row r="9" spans="1:9" ht="30">
      <c r="A9" s="1">
        <v>9</v>
      </c>
      <c r="B9" s="8" t="s">
        <v>10</v>
      </c>
      <c r="C9" s="10">
        <v>0.2572112976285638</v>
      </c>
      <c r="D9" s="11">
        <v>5</v>
      </c>
      <c r="E9" s="11">
        <v>77</v>
      </c>
      <c r="F9" s="2">
        <v>4</v>
      </c>
      <c r="G9" s="11">
        <v>1</v>
      </c>
      <c r="H9" s="11">
        <v>3</v>
      </c>
      <c r="I9" s="11">
        <v>24</v>
      </c>
    </row>
    <row r="10" spans="1:9" ht="15">
      <c r="A10" s="1">
        <v>10</v>
      </c>
      <c r="B10" s="8" t="s">
        <v>7</v>
      </c>
      <c r="C10" s="10">
        <v>0.21306421529443112</v>
      </c>
      <c r="D10" s="11">
        <v>8</v>
      </c>
      <c r="E10" s="11">
        <v>100</v>
      </c>
      <c r="F10" s="2">
        <v>2</v>
      </c>
      <c r="G10" s="11">
        <v>0</v>
      </c>
      <c r="H10" s="11">
        <v>2</v>
      </c>
      <c r="I10" s="11">
        <v>5</v>
      </c>
    </row>
    <row r="11" spans="1:9" ht="15">
      <c r="A11" s="1">
        <v>11</v>
      </c>
      <c r="B11" s="8" t="s">
        <v>14</v>
      </c>
      <c r="C11" s="10">
        <v>0.2110444977351452</v>
      </c>
      <c r="D11" s="11">
        <v>7</v>
      </c>
      <c r="E11" s="11">
        <v>161</v>
      </c>
      <c r="F11" s="2">
        <v>-11</v>
      </c>
      <c r="G11" s="11">
        <v>0</v>
      </c>
      <c r="H11" s="11">
        <v>1</v>
      </c>
      <c r="I11" s="11">
        <v>15</v>
      </c>
    </row>
    <row r="12" spans="1:9" ht="15">
      <c r="A12" s="1">
        <v>12</v>
      </c>
      <c r="B12" s="8" t="s">
        <v>9</v>
      </c>
      <c r="C12" s="10">
        <v>0.18793605115907272</v>
      </c>
      <c r="D12" s="11">
        <v>6</v>
      </c>
      <c r="E12" s="11">
        <v>149</v>
      </c>
      <c r="F12" s="2">
        <v>-7</v>
      </c>
      <c r="G12" s="11">
        <v>0</v>
      </c>
      <c r="H12" s="11">
        <v>1</v>
      </c>
      <c r="I12" s="11">
        <v>14</v>
      </c>
    </row>
    <row r="13" spans="1:9" ht="15">
      <c r="A13" s="1">
        <v>13</v>
      </c>
      <c r="B13" s="8" t="s">
        <v>11</v>
      </c>
      <c r="C13" s="10">
        <v>0.1560650146549427</v>
      </c>
      <c r="D13" s="11">
        <v>5</v>
      </c>
      <c r="E13" s="11">
        <v>152</v>
      </c>
      <c r="F13" s="2">
        <v>33</v>
      </c>
      <c r="G13" s="11">
        <v>0</v>
      </c>
      <c r="H13" s="11">
        <v>1</v>
      </c>
      <c r="I13" s="11">
        <v>7</v>
      </c>
    </row>
    <row r="14" spans="1:9" ht="15">
      <c r="A14" s="1">
        <v>14</v>
      </c>
      <c r="B14" s="8" t="s">
        <v>15</v>
      </c>
      <c r="C14" s="10">
        <v>0.12066826538768985</v>
      </c>
      <c r="D14" s="11">
        <v>3</v>
      </c>
      <c r="E14" s="11">
        <v>104</v>
      </c>
      <c r="F14" s="2">
        <v>15</v>
      </c>
      <c r="G14" s="11">
        <v>0</v>
      </c>
      <c r="H14" s="11">
        <v>1</v>
      </c>
      <c r="I14" s="11">
        <v>13</v>
      </c>
    </row>
    <row r="15" spans="1:9" ht="15">
      <c r="A15" s="1">
        <v>15</v>
      </c>
      <c r="B15" s="8" t="s">
        <v>8</v>
      </c>
      <c r="C15" s="10">
        <v>0.11841993072208899</v>
      </c>
      <c r="D15" s="11">
        <v>5</v>
      </c>
      <c r="E15" s="11">
        <v>27</v>
      </c>
      <c r="F15" s="2">
        <v>13</v>
      </c>
      <c r="G15" s="11">
        <v>0</v>
      </c>
      <c r="H15" s="11">
        <v>0</v>
      </c>
      <c r="I15" s="11">
        <v>10</v>
      </c>
    </row>
    <row r="16" spans="1:9" ht="15">
      <c r="A16" s="1">
        <v>16</v>
      </c>
      <c r="B16" s="8" t="s">
        <v>3</v>
      </c>
      <c r="C16" s="10">
        <v>0.0980431654676259</v>
      </c>
      <c r="D16" s="11">
        <v>0</v>
      </c>
      <c r="E16" s="11">
        <v>28</v>
      </c>
      <c r="F16" s="2">
        <v>-3</v>
      </c>
      <c r="G16" s="11">
        <v>0</v>
      </c>
      <c r="H16" s="11">
        <v>3</v>
      </c>
      <c r="I16" s="11">
        <v>21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Заякин Сергей</dc:creator>
  <cp:keywords/>
  <dc:description/>
  <cp:lastModifiedBy>Юсупова Ольга Аркадьевна</cp:lastModifiedBy>
  <cp:lastPrinted>2016-05-30T12:15:01Z</cp:lastPrinted>
  <dcterms:created xsi:type="dcterms:W3CDTF">2016-05-04T10:35:19Z</dcterms:created>
  <dcterms:modified xsi:type="dcterms:W3CDTF">2017-07-07T09:14:10Z</dcterms:modified>
  <cp:category/>
  <cp:version/>
  <cp:contentType/>
  <cp:contentStatus/>
</cp:coreProperties>
</file>