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топ-виды" sheetId="1" r:id="rId1"/>
  </sheets>
  <externalReferences>
    <externalReference r:id="rId4"/>
  </externalReferences>
  <definedNames>
    <definedName name="listname">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<sst xmlns="http://schemas.openxmlformats.org/spreadsheetml/2006/main" count="197" uniqueCount="68">
  <si>
    <t>Лидеры по сегментам страхования по итогам 1 полугодия 2011 года</t>
  </si>
  <si>
    <t>Место</t>
  </si>
  <si>
    <t>Компания</t>
  </si>
  <si>
    <t>Взносы, млн руб.</t>
  </si>
  <si>
    <t>Прирост к прошлому году, %</t>
  </si>
  <si>
    <t xml:space="preserve">Доля в структуре страхового портфеля компании, % </t>
  </si>
  <si>
    <t>Доля компании в сегменте, %</t>
  </si>
  <si>
    <t>в 2011 году</t>
  </si>
  <si>
    <t>в 2010 году</t>
  </si>
  <si>
    <t>Cтрахование жизни</t>
  </si>
  <si>
    <t>Группа "Росгосстрах"</t>
  </si>
  <si>
    <t>РУССКИЙ СТАНДАРТ СТРАХОВАНИЕ</t>
  </si>
  <si>
    <t>Группа "Allianz" (РОСНО)</t>
  </si>
  <si>
    <t>Группа "Дженерали ППФ"</t>
  </si>
  <si>
    <t>АЛИКО</t>
  </si>
  <si>
    <t>Группа "Сургутнефтегаз"</t>
  </si>
  <si>
    <t>Группа "УралСиб"</t>
  </si>
  <si>
    <t>Группа "Россия"</t>
  </si>
  <si>
    <t>Группа "Ренессанс Страхование"</t>
  </si>
  <si>
    <t>СОЖЕКАП СТРАХОВАНИЕ ЖИЗНИ</t>
  </si>
  <si>
    <t>ИТОГО СЕГМЕНТ</t>
  </si>
  <si>
    <t>Доля прочих &gt;</t>
  </si>
  <si>
    <t>Добровольное медицинское страхование</t>
  </si>
  <si>
    <t>Группа "СОГАЗ"</t>
  </si>
  <si>
    <t>Группа "АльфаСтрахование"</t>
  </si>
  <si>
    <t>Группа "КапиталЪ"</t>
  </si>
  <si>
    <t>Группа "Югория"</t>
  </si>
  <si>
    <t>Группа "Ингосстрах"</t>
  </si>
  <si>
    <t>Группа Страховой Дом "ВСК"</t>
  </si>
  <si>
    <t>Группа "ЭНЕРГОГАРАНТ"</t>
  </si>
  <si>
    <t>Страхование от несчастных случаев и болезней</t>
  </si>
  <si>
    <t>АВИВА</t>
  </si>
  <si>
    <t>СТРАХОВАЯ КОМПАНИЯ КАРДИФ</t>
  </si>
  <si>
    <t>Автокаско</t>
  </si>
  <si>
    <t>Группа "РЕСО"</t>
  </si>
  <si>
    <t>Группа "Согласие"</t>
  </si>
  <si>
    <t>Группа "Столичная страховая группа"</t>
  </si>
  <si>
    <t>Имущественное страхование прочего транспорта</t>
  </si>
  <si>
    <t>&gt;10 раз</t>
  </si>
  <si>
    <t>Группа "ЖАСО"</t>
  </si>
  <si>
    <t>Группа "МАКС"</t>
  </si>
  <si>
    <t>ТРАНСНЕФТЬ</t>
  </si>
  <si>
    <t>Страхование грузов</t>
  </si>
  <si>
    <t>СЕЛЕКТА</t>
  </si>
  <si>
    <t>Группа "БАСК"</t>
  </si>
  <si>
    <t>СОЦИУМ</t>
  </si>
  <si>
    <t>ЮЖУРАЛЖАСО</t>
  </si>
  <si>
    <t>Сельскохозяйственное страхование</t>
  </si>
  <si>
    <t>ПОЛИС</t>
  </si>
  <si>
    <t>—</t>
  </si>
  <si>
    <t>ИСЛА</t>
  </si>
  <si>
    <t>СК ПБ</t>
  </si>
  <si>
    <t>Страхование имущества компаний и граждан (кроме средств транспорта)</t>
  </si>
  <si>
    <t>Добровольное страхование гражданской ответственности владельцев транспортных средств</t>
  </si>
  <si>
    <t>ЮЖУРАЛ-АСКО</t>
  </si>
  <si>
    <t>Группа "Межрегионгарант"</t>
  </si>
  <si>
    <t>Страхование ответственности предприятий — источников повышенной опасности</t>
  </si>
  <si>
    <t>Группа "УГМК-Страхование"</t>
  </si>
  <si>
    <t>Страхование иных видов ответственности</t>
  </si>
  <si>
    <t>ГУТА-СТРАХОВАНИЕ</t>
  </si>
  <si>
    <t>Страхование предпринимательских и финансовых рисков</t>
  </si>
  <si>
    <t>КОМПАНИЯ БАНКОВСКОГО СТРАХОВАНИЯ</t>
  </si>
  <si>
    <t>ВТБ СТРАХОВАНИЕ</t>
  </si>
  <si>
    <t>Группа "Цюрих"</t>
  </si>
  <si>
    <t>Обязательное страхование (кроме ОСАГО)</t>
  </si>
  <si>
    <t>ТРАНСКО</t>
  </si>
  <si>
    <t>Группа "АВИКОС-АФЕС"</t>
  </si>
  <si>
    <t>БСК РЕЗОНАНС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</si>
</sst>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,"/>
    <numFmt numFmtId="169" formatCode="0.0%"/>
    <numFmt numFmtId="170" formatCode="#,##0.0,"/>
    <numFmt numFmtId="171" formatCode="#,##0.00,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&quot;р.&quot;_-;\-* #,##0.0&quot;р.&quot;_-;_-* &quot;-&quot;?&quot;р.&quot;_-;_-@_-"/>
    <numFmt numFmtId="181" formatCode="_-* #,##0.0_р_._-;\-* #,##0.0_р_._-;_-* &quot;-&quot;?_р_._-;_-@_-"/>
    <numFmt numFmtId="182" formatCode="#,##0.0_ ;\-#,##0.0\ "/>
    <numFmt numFmtId="183" formatCode="0.0"/>
    <numFmt numFmtId="184" formatCode="0.0;[Red]0.0"/>
    <numFmt numFmtId="185" formatCode="0.00;[Red]0.00"/>
    <numFmt numFmtId="186" formatCode="0.00000;[Red]0.00000"/>
    <numFmt numFmtId="187" formatCode="#,##0.00_р_.;[Red]#,##0.00_р_."/>
    <numFmt numFmtId="188" formatCode="#,##0_р_.;[Red]#,##0_р_."/>
    <numFmt numFmtId="189" formatCode="#,##0.0_р_.;[Red]#,##0.0_р_."/>
    <numFmt numFmtId="190" formatCode="#,##0.00;[Red]#,##0.00"/>
    <numFmt numFmtId="191" formatCode="0.000%"/>
    <numFmt numFmtId="192" formatCode="#,##0;[Red]#,##0"/>
    <numFmt numFmtId="193" formatCode="#,##0.0"/>
    <numFmt numFmtId="194" formatCode="#,##0.0;[Red]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0"/>
    <numFmt numFmtId="199" formatCode="0.000"/>
    <numFmt numFmtId="200" formatCode="_-* #,##0_р_._-;\-* #,##0_р_._-;_-* &quot;-&quot;??_р_._-;_-@_-"/>
    <numFmt numFmtId="201" formatCode="[$-FC19]d\ mmmm\ yyyy\ &quot;г.&quot;"/>
    <numFmt numFmtId="202" formatCode="dd/mm/yy;@"/>
    <numFmt numFmtId="203" formatCode="#,##0.000"/>
    <numFmt numFmtId="204" formatCode="_-* #,##0.0_р_._-;\-* #,##0.0_р_._-;_-* &quot;-&quot;??_р_._-;_-@_-"/>
    <numFmt numFmtId="205" formatCode="#,##0.0000"/>
    <numFmt numFmtId="206" formatCode="#,##0.00000"/>
    <numFmt numFmtId="207" formatCode="#,##0.000000"/>
    <numFmt numFmtId="208" formatCode="#,##0.0000000"/>
    <numFmt numFmtId="209" formatCode="dd\.mm\.yy"/>
    <numFmt numFmtId="210" formatCode="#,##0,,"/>
    <numFmt numFmtId="211" formatCode="0.0000000000000000%"/>
    <numFmt numFmtId="212" formatCode="0.000000000000000%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" xfId="19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5" fillId="2" borderId="2" xfId="19" applyFont="1" applyFill="1" applyBorder="1" applyAlignment="1">
      <alignment horizontal="center" vertical="center"/>
      <protection/>
    </xf>
    <xf numFmtId="0" fontId="5" fillId="2" borderId="2" xfId="18" applyFont="1" applyFill="1" applyBorder="1" applyAlignment="1">
      <alignment horizontal="center" vertical="center" wrapText="1"/>
      <protection/>
    </xf>
    <xf numFmtId="0" fontId="5" fillId="2" borderId="3" xfId="18" applyFont="1" applyFill="1" applyBorder="1" applyAlignment="1">
      <alignment horizontal="center" vertical="center" wrapText="1"/>
      <protection/>
    </xf>
    <xf numFmtId="0" fontId="5" fillId="2" borderId="2" xfId="18" applyFont="1" applyFill="1" applyBorder="1" applyAlignment="1">
      <alignment horizontal="center" vertical="center" wrapText="1"/>
      <protection/>
    </xf>
    <xf numFmtId="0" fontId="5" fillId="2" borderId="4" xfId="18" applyFont="1" applyFill="1" applyBorder="1" applyAlignment="1">
      <alignment horizontal="center" vertical="center" wrapText="1"/>
      <protection/>
    </xf>
    <xf numFmtId="3" fontId="5" fillId="3" borderId="5" xfId="18" applyNumberFormat="1" applyFont="1" applyFill="1" applyBorder="1" applyAlignment="1">
      <alignment vertical="center"/>
      <protection/>
    </xf>
    <xf numFmtId="3" fontId="5" fillId="3" borderId="6" xfId="18" applyNumberFormat="1" applyFont="1" applyFill="1" applyBorder="1" applyAlignment="1">
      <alignment vertical="center"/>
      <protection/>
    </xf>
    <xf numFmtId="3" fontId="0" fillId="0" borderId="0" xfId="0" applyNumberFormat="1" applyFill="1" applyAlignment="1">
      <alignment vertical="center"/>
    </xf>
    <xf numFmtId="0" fontId="2" fillId="0" borderId="2" xfId="19" applyFont="1" applyFill="1" applyBorder="1" applyAlignment="1">
      <alignment horizontal="center" vertical="center"/>
      <protection/>
    </xf>
    <xf numFmtId="3" fontId="2" fillId="0" borderId="2" xfId="18" applyNumberFormat="1" applyFont="1" applyFill="1" applyBorder="1" applyAlignment="1">
      <alignment vertical="center"/>
      <protection/>
    </xf>
    <xf numFmtId="168" fontId="2" fillId="0" borderId="2" xfId="24" applyNumberFormat="1" applyFont="1" applyFill="1" applyBorder="1" applyAlignment="1">
      <alignment horizontal="right" vertical="center"/>
    </xf>
    <xf numFmtId="193" fontId="2" fillId="0" borderId="2" xfId="24" applyNumberFormat="1" applyFont="1" applyFill="1" applyBorder="1" applyAlignment="1">
      <alignment horizontal="right" vertical="center"/>
    </xf>
    <xf numFmtId="3" fontId="0" fillId="0" borderId="2" xfId="21" applyNumberFormat="1" applyBorder="1" applyAlignment="1">
      <alignment vertical="center"/>
    </xf>
    <xf numFmtId="0" fontId="2" fillId="0" borderId="7" xfId="19" applyFont="1" applyFill="1" applyBorder="1" applyAlignment="1">
      <alignment horizontal="center" vertical="center"/>
      <protection/>
    </xf>
    <xf numFmtId="3" fontId="2" fillId="0" borderId="8" xfId="18" applyNumberFormat="1" applyFont="1" applyFill="1" applyBorder="1" applyAlignment="1">
      <alignment vertical="center"/>
      <protection/>
    </xf>
    <xf numFmtId="168" fontId="2" fillId="0" borderId="8" xfId="24" applyNumberFormat="1" applyFont="1" applyFill="1" applyBorder="1" applyAlignment="1">
      <alignment horizontal="right" vertical="center"/>
    </xf>
    <xf numFmtId="193" fontId="2" fillId="0" borderId="8" xfId="24" applyNumberFormat="1" applyFont="1" applyFill="1" applyBorder="1" applyAlignment="1">
      <alignment horizontal="right" vertical="center"/>
    </xf>
    <xf numFmtId="193" fontId="2" fillId="0" borderId="9" xfId="24" applyNumberFormat="1" applyFont="1" applyFill="1" applyBorder="1" applyAlignment="1">
      <alignment horizontal="right" vertical="center"/>
    </xf>
    <xf numFmtId="3" fontId="5" fillId="3" borderId="7" xfId="18" applyNumberFormat="1" applyFont="1" applyFill="1" applyBorder="1" applyAlignment="1">
      <alignment horizontal="left" vertical="center"/>
      <protection/>
    </xf>
    <xf numFmtId="3" fontId="5" fillId="3" borderId="8" xfId="18" applyNumberFormat="1" applyFont="1" applyFill="1" applyBorder="1" applyAlignment="1">
      <alignment horizontal="left" vertical="center"/>
      <protection/>
    </xf>
    <xf numFmtId="3" fontId="5" fillId="3" borderId="9" xfId="18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рейтинг страховщиков Урала по итогам 1Н2009 готово с пометками и расчетами" xfId="19"/>
    <cellStyle name="Followed Hyperlink" xfId="20"/>
    <cellStyle name="Percent" xfId="21"/>
    <cellStyle name="Comma" xfId="22"/>
    <cellStyle name="Comma [0]" xfId="23"/>
    <cellStyle name="Финансовый_рейтинг страховщиков Урала по итогам 1Н2009 готово с пометками и расчетами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\&#1057;&#1090;&#1088;&#1072;&#1093;&#1086;&#1074;&#1099;&#1077;\2010\&#1056;&#1086;&#1089;&#1089;&#1080;&#1103;%202Q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0"/>
  <sheetViews>
    <sheetView tabSelected="1" zoomScale="80" zoomScaleNormal="80" workbookViewId="0" topLeftCell="A1">
      <selection activeCell="L28" sqref="L28"/>
    </sheetView>
  </sheetViews>
  <sheetFormatPr defaultColWidth="9.00390625" defaultRowHeight="12.75"/>
  <cols>
    <col min="1" max="1" width="9.125" style="2" customWidth="1"/>
    <col min="2" max="2" width="35.75390625" style="2" customWidth="1"/>
    <col min="3" max="3" width="12.875" style="2" customWidth="1"/>
    <col min="4" max="4" width="11.00390625" style="2" customWidth="1"/>
    <col min="5" max="5" width="14.875" style="2" customWidth="1"/>
    <col min="6" max="6" width="14.375" style="2" customWidth="1"/>
    <col min="7" max="8" width="14.00390625" style="2" customWidth="1"/>
    <col min="9" max="10" width="9.125" style="2" customWidth="1"/>
    <col min="11" max="11" width="9.875" style="2" bestFit="1" customWidth="1"/>
    <col min="12" max="16384" width="9.125" style="2" customWidth="1"/>
  </cols>
  <sheetData>
    <row r="2" spans="1:6" ht="15.75" customHeight="1">
      <c r="A2" s="1" t="s">
        <v>0</v>
      </c>
      <c r="B2" s="1"/>
      <c r="C2" s="1"/>
      <c r="D2" s="1"/>
      <c r="E2" s="1"/>
      <c r="F2" s="1"/>
    </row>
    <row r="3" spans="1:7" ht="55.5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/>
      <c r="G3" s="5" t="s">
        <v>6</v>
      </c>
    </row>
    <row r="4" spans="1:7" ht="12.75">
      <c r="A4" s="3"/>
      <c r="B4" s="3"/>
      <c r="C4" s="4"/>
      <c r="D4" s="4"/>
      <c r="E4" s="6" t="s">
        <v>7</v>
      </c>
      <c r="F4" s="6" t="s">
        <v>8</v>
      </c>
      <c r="G4" s="7"/>
    </row>
    <row r="5" spans="1:7" ht="12.75">
      <c r="A5" s="8" t="s">
        <v>9</v>
      </c>
      <c r="B5" s="9"/>
      <c r="C5" s="9"/>
      <c r="D5" s="9"/>
      <c r="E5" s="9"/>
      <c r="F5" s="9"/>
      <c r="G5" s="9"/>
    </row>
    <row r="6" spans="1:7" ht="12.75">
      <c r="A6" s="11">
        <v>1</v>
      </c>
      <c r="B6" s="12" t="s">
        <v>10</v>
      </c>
      <c r="C6" s="13">
        <v>426269</v>
      </c>
      <c r="D6" s="14">
        <v>67.45588397052123</v>
      </c>
      <c r="E6" s="14">
        <f>C6/#REF!*100</f>
        <v>6.031667780500378</v>
      </c>
      <c r="F6" s="14">
        <f>#REF!/#REF!*100</f>
        <v>4.2089786783175995</v>
      </c>
      <c r="G6" s="15">
        <f aca="true" t="shared" si="0" ref="G6:G15">C6/$C$16*100</f>
        <v>29.808624920368192</v>
      </c>
    </row>
    <row r="7" spans="1:7" ht="12.75">
      <c r="A7" s="11">
        <v>2</v>
      </c>
      <c r="B7" s="12" t="s">
        <v>11</v>
      </c>
      <c r="C7" s="13">
        <v>221286</v>
      </c>
      <c r="D7" s="14">
        <v>118.23507367009212</v>
      </c>
      <c r="E7" s="14">
        <f>C7/#REF!*100</f>
        <v>75.8478149100257</v>
      </c>
      <c r="F7" s="14">
        <f>#REF!/#REF!*100</f>
        <v>89.85758974858875</v>
      </c>
      <c r="G7" s="15">
        <f t="shared" si="0"/>
        <v>15.474339851428548</v>
      </c>
    </row>
    <row r="8" spans="1:7" ht="12.75">
      <c r="A8" s="11">
        <v>3</v>
      </c>
      <c r="B8" s="12" t="s">
        <v>12</v>
      </c>
      <c r="C8" s="13">
        <v>166276</v>
      </c>
      <c r="D8" s="14">
        <v>194.5440374123149</v>
      </c>
      <c r="E8" s="14">
        <f>C8/#REF!*100</f>
        <v>21.96646031330834</v>
      </c>
      <c r="F8" s="14">
        <f>#REF!/#REF!*100</f>
        <v>10.998349818908698</v>
      </c>
      <c r="G8" s="15">
        <f t="shared" si="0"/>
        <v>11.627537815931117</v>
      </c>
    </row>
    <row r="9" spans="1:7" ht="12.75">
      <c r="A9" s="11">
        <v>4</v>
      </c>
      <c r="B9" s="12" t="s">
        <v>13</v>
      </c>
      <c r="C9" s="13">
        <v>141436</v>
      </c>
      <c r="D9" s="14">
        <v>26.850705842257263</v>
      </c>
      <c r="E9" s="14">
        <f>C9/#REF!*100</f>
        <v>15.779843535927382</v>
      </c>
      <c r="F9" s="14">
        <f>#REF!/#REF!*100</f>
        <v>15.983359805501241</v>
      </c>
      <c r="G9" s="15">
        <f t="shared" si="0"/>
        <v>9.890497958418734</v>
      </c>
    </row>
    <row r="10" spans="1:7" ht="12.75">
      <c r="A10" s="11">
        <v>5</v>
      </c>
      <c r="B10" s="12" t="s">
        <v>14</v>
      </c>
      <c r="C10" s="13">
        <v>115478</v>
      </c>
      <c r="D10" s="14">
        <v>10.624886240623832</v>
      </c>
      <c r="E10" s="14">
        <f>C10/#REF!*100</f>
        <v>71.75354331197921</v>
      </c>
      <c r="F10" s="14">
        <f>#REF!/#REF!*100</f>
        <v>74.47915180227747</v>
      </c>
      <c r="G10" s="15">
        <f t="shared" si="0"/>
        <v>8.075277321490134</v>
      </c>
    </row>
    <row r="11" spans="1:7" ht="12.75">
      <c r="A11" s="11">
        <v>6</v>
      </c>
      <c r="B11" s="12" t="s">
        <v>15</v>
      </c>
      <c r="C11" s="13">
        <v>89126</v>
      </c>
      <c r="D11" s="14">
        <v>4.341005408696059</v>
      </c>
      <c r="E11" s="14">
        <f>C11/#REF!*100</f>
        <v>4.51832302009687</v>
      </c>
      <c r="F11" s="14">
        <f>#REF!/#REF!*100</f>
        <v>4.334275780461914</v>
      </c>
      <c r="G11" s="15">
        <f t="shared" si="0"/>
        <v>6.232504603085693</v>
      </c>
    </row>
    <row r="12" spans="1:7" ht="12.75">
      <c r="A12" s="11">
        <v>7</v>
      </c>
      <c r="B12" s="12" t="s">
        <v>16</v>
      </c>
      <c r="C12" s="13">
        <v>44817</v>
      </c>
      <c r="D12" s="14">
        <v>257.0506692160612</v>
      </c>
      <c r="E12" s="14">
        <f>C12/#REF!*100</f>
        <v>3.7338445426983955</v>
      </c>
      <c r="F12" s="14">
        <f>#REF!/#REF!*100</f>
        <v>1.1716365387810574</v>
      </c>
      <c r="G12" s="15">
        <f t="shared" si="0"/>
        <v>3.1340143033064596</v>
      </c>
    </row>
    <row r="13" spans="1:7" ht="12.75">
      <c r="A13" s="11">
        <v>8</v>
      </c>
      <c r="B13" s="12" t="s">
        <v>17</v>
      </c>
      <c r="C13" s="13">
        <v>42400</v>
      </c>
      <c r="D13" s="14">
        <v>13.466067223292658</v>
      </c>
      <c r="E13" s="14">
        <f>C13/#REF!*100</f>
        <v>30.389472627972648</v>
      </c>
      <c r="F13" s="14">
        <f>#REF!/#REF!*100</f>
        <v>43.69810791215473</v>
      </c>
      <c r="G13" s="15">
        <f t="shared" si="0"/>
        <v>2.9649955699889303</v>
      </c>
    </row>
    <row r="14" spans="1:7" ht="12.75">
      <c r="A14" s="11">
        <v>9</v>
      </c>
      <c r="B14" s="12" t="s">
        <v>18</v>
      </c>
      <c r="C14" s="13">
        <v>37900</v>
      </c>
      <c r="D14" s="14">
        <v>26.929903881576745</v>
      </c>
      <c r="E14" s="14">
        <f>C14/#REF!*100</f>
        <v>5.800002448549846</v>
      </c>
      <c r="F14" s="14">
        <f>#REF!/#REF!*100</f>
        <v>6.930238063738972</v>
      </c>
      <c r="G14" s="15">
        <f t="shared" si="0"/>
        <v>2.6503144363816147</v>
      </c>
    </row>
    <row r="15" spans="1:7" ht="12.75">
      <c r="A15" s="11">
        <v>10</v>
      </c>
      <c r="B15" s="12" t="s">
        <v>19</v>
      </c>
      <c r="C15" s="13">
        <v>30948</v>
      </c>
      <c r="D15" s="14">
        <v>461.87363834422655</v>
      </c>
      <c r="E15" s="14">
        <f>C15/#REF!*100</f>
        <v>59.25330269959793</v>
      </c>
      <c r="F15" s="14">
        <f>#REF!/#REF!*100</f>
        <v>41.7462482946794</v>
      </c>
      <c r="G15" s="15">
        <f t="shared" si="0"/>
        <v>2.1641670495287126</v>
      </c>
    </row>
    <row r="16" spans="1:7" ht="12.75">
      <c r="A16" s="16"/>
      <c r="B16" s="17" t="s">
        <v>20</v>
      </c>
      <c r="C16" s="18">
        <v>1430019</v>
      </c>
      <c r="D16" s="14">
        <v>61.29774152323954</v>
      </c>
      <c r="E16" s="19"/>
      <c r="F16" s="20" t="s">
        <v>21</v>
      </c>
      <c r="G16" s="15">
        <f>100-SUM(G6:G15)</f>
        <v>7.977726170071861</v>
      </c>
    </row>
    <row r="17" spans="1:7" ht="12.75">
      <c r="A17" s="8" t="s">
        <v>22</v>
      </c>
      <c r="B17" s="9"/>
      <c r="C17" s="9"/>
      <c r="D17" s="9"/>
      <c r="E17" s="9"/>
      <c r="F17" s="9"/>
      <c r="G17" s="9"/>
    </row>
    <row r="18" spans="1:7" ht="12.75">
      <c r="A18" s="11">
        <v>1</v>
      </c>
      <c r="B18" s="12" t="s">
        <v>23</v>
      </c>
      <c r="C18" s="13">
        <v>3578427</v>
      </c>
      <c r="D18" s="14">
        <v>-0.37354072170172203</v>
      </c>
      <c r="E18" s="14">
        <f>C18/#REF!*100</f>
        <v>69.13243734630349</v>
      </c>
      <c r="F18" s="14">
        <f>#REF!/#REF!*100</f>
        <v>70.647056405431</v>
      </c>
      <c r="G18" s="15">
        <f aca="true" t="shared" si="1" ref="G18:G27">C18/$C$28*100</f>
        <v>36.40879738327479</v>
      </c>
    </row>
    <row r="19" spans="1:7" ht="12.75">
      <c r="A19" s="11">
        <v>2</v>
      </c>
      <c r="B19" s="12" t="s">
        <v>24</v>
      </c>
      <c r="C19" s="13">
        <v>1437878</v>
      </c>
      <c r="D19" s="14">
        <v>35.14564165320265</v>
      </c>
      <c r="E19" s="14">
        <f>C19/#REF!*100</f>
        <v>60.17882747635122</v>
      </c>
      <c r="F19" s="14">
        <f>#REF!/#REF!*100</f>
        <v>58.954589959821334</v>
      </c>
      <c r="G19" s="15">
        <f t="shared" si="1"/>
        <v>14.629726626774387</v>
      </c>
    </row>
    <row r="20" spans="1:7" ht="12.75">
      <c r="A20" s="11">
        <v>3</v>
      </c>
      <c r="B20" s="12" t="s">
        <v>15</v>
      </c>
      <c r="C20" s="13">
        <v>1231777</v>
      </c>
      <c r="D20" s="14">
        <v>8.324942200115554</v>
      </c>
      <c r="E20" s="14">
        <f>C20/#REF!*100</f>
        <v>62.44604688559862</v>
      </c>
      <c r="F20" s="14">
        <f>#REF!/#REF!*100</f>
        <v>57.69932959737278</v>
      </c>
      <c r="G20" s="15">
        <f t="shared" si="1"/>
        <v>12.532746710881085</v>
      </c>
    </row>
    <row r="21" spans="1:7" ht="12.75">
      <c r="A21" s="11">
        <v>4</v>
      </c>
      <c r="B21" s="12" t="s">
        <v>25</v>
      </c>
      <c r="C21" s="13">
        <v>589863</v>
      </c>
      <c r="D21" s="14">
        <v>-19.199616451491387</v>
      </c>
      <c r="E21" s="14">
        <f>C21/#REF!*100</f>
        <v>86.04581618095408</v>
      </c>
      <c r="F21" s="14">
        <f>#REF!/#REF!*100</f>
        <v>83.62084172376744</v>
      </c>
      <c r="G21" s="15">
        <f t="shared" si="1"/>
        <v>6.001576237517383</v>
      </c>
    </row>
    <row r="22" spans="1:7" ht="12.75">
      <c r="A22" s="11">
        <v>5</v>
      </c>
      <c r="B22" s="12" t="s">
        <v>26</v>
      </c>
      <c r="C22" s="13">
        <v>342763</v>
      </c>
      <c r="D22" s="14">
        <v>40.09425093801345</v>
      </c>
      <c r="E22" s="14">
        <f>C22/#REF!*100</f>
        <v>20.439606310246848</v>
      </c>
      <c r="F22" s="14">
        <f>#REF!/#REF!*100</f>
        <v>18.72578110828863</v>
      </c>
      <c r="G22" s="15">
        <f t="shared" si="1"/>
        <v>3.487450943524464</v>
      </c>
    </row>
    <row r="23" spans="1:7" ht="12.75">
      <c r="A23" s="11">
        <v>6</v>
      </c>
      <c r="B23" s="12" t="s">
        <v>10</v>
      </c>
      <c r="C23" s="13">
        <v>314073</v>
      </c>
      <c r="D23" s="14">
        <v>59.721417020108014</v>
      </c>
      <c r="E23" s="14">
        <f>C23/#REF!*100</f>
        <v>4.4441045321735695</v>
      </c>
      <c r="F23" s="14">
        <f>#REF!/#REF!*100</f>
        <v>3.2513283888300255</v>
      </c>
      <c r="G23" s="15">
        <f t="shared" si="1"/>
        <v>3.195543801943497</v>
      </c>
    </row>
    <row r="24" spans="1:7" ht="12.75">
      <c r="A24" s="11">
        <v>7</v>
      </c>
      <c r="B24" s="12" t="s">
        <v>27</v>
      </c>
      <c r="C24" s="13">
        <v>275545</v>
      </c>
      <c r="D24" s="14">
        <v>29.65786266510444</v>
      </c>
      <c r="E24" s="14">
        <f>C24/#REF!*100</f>
        <v>27.276200921992906</v>
      </c>
      <c r="F24" s="14">
        <f>#REF!/#REF!*100</f>
        <v>24.32351695642719</v>
      </c>
      <c r="G24" s="15">
        <f t="shared" si="1"/>
        <v>2.803539676783808</v>
      </c>
    </row>
    <row r="25" spans="1:7" ht="12.75">
      <c r="A25" s="11">
        <v>8</v>
      </c>
      <c r="B25" s="12" t="s">
        <v>16</v>
      </c>
      <c r="C25" s="13">
        <v>229471</v>
      </c>
      <c r="D25" s="14">
        <v>-6.40483901229331</v>
      </c>
      <c r="E25" s="14">
        <f>C25/#REF!*100</f>
        <v>19.117947231129783</v>
      </c>
      <c r="F25" s="14">
        <f>#REF!/#REF!*100</f>
        <v>22.885182979533695</v>
      </c>
      <c r="G25" s="15">
        <f t="shared" si="1"/>
        <v>2.3347585808897175</v>
      </c>
    </row>
    <row r="26" spans="1:7" ht="12.75">
      <c r="A26" s="11">
        <v>9</v>
      </c>
      <c r="B26" s="12" t="s">
        <v>28</v>
      </c>
      <c r="C26" s="13">
        <v>179112</v>
      </c>
      <c r="D26" s="14">
        <v>54.35367114788004</v>
      </c>
      <c r="E26" s="14">
        <f>C26/#REF!*100</f>
        <v>10.709493799552755</v>
      </c>
      <c r="F26" s="14">
        <f>#REF!/#REF!*100</f>
        <v>8.832602991850164</v>
      </c>
      <c r="G26" s="15">
        <f t="shared" si="1"/>
        <v>1.822379642483447</v>
      </c>
    </row>
    <row r="27" spans="1:7" ht="12.75">
      <c r="A27" s="11">
        <v>10</v>
      </c>
      <c r="B27" s="12" t="s">
        <v>29</v>
      </c>
      <c r="C27" s="13">
        <v>167583</v>
      </c>
      <c r="D27" s="14">
        <v>-18.50740607463456</v>
      </c>
      <c r="E27" s="14">
        <f>C27/#REF!*100</f>
        <v>28.081155398714102</v>
      </c>
      <c r="F27" s="14">
        <f>#REF!/#REF!*100</f>
        <v>35.82376079632359</v>
      </c>
      <c r="G27" s="15">
        <f t="shared" si="1"/>
        <v>1.7050775359903496</v>
      </c>
    </row>
    <row r="28" spans="1:7" ht="12.75">
      <c r="A28" s="16"/>
      <c r="B28" s="17" t="s">
        <v>20</v>
      </c>
      <c r="C28" s="18">
        <v>9828468</v>
      </c>
      <c r="D28" s="14">
        <v>10.413057508556099</v>
      </c>
      <c r="E28" s="19"/>
      <c r="F28" s="20" t="s">
        <v>21</v>
      </c>
      <c r="G28" s="15">
        <f>100-SUM(G18:G27)</f>
        <v>15.078402859937071</v>
      </c>
    </row>
    <row r="29" spans="1:7" ht="12.75">
      <c r="A29" s="8" t="s">
        <v>30</v>
      </c>
      <c r="B29" s="9"/>
      <c r="C29" s="9"/>
      <c r="D29" s="9"/>
      <c r="E29" s="9"/>
      <c r="F29" s="9"/>
      <c r="G29" s="9"/>
    </row>
    <row r="30" spans="1:7" ht="12.75">
      <c r="A30" s="11">
        <v>1</v>
      </c>
      <c r="B30" s="12" t="s">
        <v>13</v>
      </c>
      <c r="C30" s="13">
        <v>563059</v>
      </c>
      <c r="D30" s="14">
        <v>37.039669192183474</v>
      </c>
      <c r="E30" s="14">
        <f>C30/#REF!*100</f>
        <v>62.819811939645746</v>
      </c>
      <c r="F30" s="14">
        <f>#REF!/#REF!*100</f>
        <v>58.89909230089967</v>
      </c>
      <c r="G30" s="15">
        <f aca="true" t="shared" si="2" ref="G30:G39">C30/$C$40*100</f>
        <v>21.75284022532499</v>
      </c>
    </row>
    <row r="31" spans="1:7" ht="12.75">
      <c r="A31" s="11">
        <v>2</v>
      </c>
      <c r="B31" s="12" t="s">
        <v>23</v>
      </c>
      <c r="C31" s="13">
        <v>246600</v>
      </c>
      <c r="D31" s="14">
        <v>-2.1909853881423427</v>
      </c>
      <c r="E31" s="14">
        <f>C31/#REF!*100</f>
        <v>4.764120953032839</v>
      </c>
      <c r="F31" s="14">
        <f>#REF!/#REF!*100</f>
        <v>4.958962151241225</v>
      </c>
      <c r="G31" s="15">
        <f t="shared" si="2"/>
        <v>9.526977456297018</v>
      </c>
    </row>
    <row r="32" spans="1:7" ht="12.75">
      <c r="A32" s="11">
        <v>3</v>
      </c>
      <c r="B32" s="12" t="s">
        <v>10</v>
      </c>
      <c r="C32" s="13">
        <v>244819</v>
      </c>
      <c r="D32" s="14">
        <v>21.26716332151136</v>
      </c>
      <c r="E32" s="14">
        <f>C32/#REF!*100</f>
        <v>3.4641666983860473</v>
      </c>
      <c r="F32" s="14">
        <f>#REF!/#REF!*100</f>
        <v>3.3380688394438556</v>
      </c>
      <c r="G32" s="15">
        <f t="shared" si="2"/>
        <v>9.458171508001541</v>
      </c>
    </row>
    <row r="33" spans="1:7" ht="12.75">
      <c r="A33" s="11">
        <v>4</v>
      </c>
      <c r="B33" s="12" t="s">
        <v>31</v>
      </c>
      <c r="C33" s="13">
        <v>152108</v>
      </c>
      <c r="D33" s="14">
        <v>69.960668633235</v>
      </c>
      <c r="E33" s="14">
        <f>C33/#REF!*100</f>
        <v>95.12397986304369</v>
      </c>
      <c r="F33" s="14">
        <f>#REF!/#REF!*100</f>
        <v>98.01336107764757</v>
      </c>
      <c r="G33" s="15">
        <f t="shared" si="2"/>
        <v>5.876437497657855</v>
      </c>
    </row>
    <row r="34" spans="1:7" ht="12.75">
      <c r="A34" s="11">
        <v>5</v>
      </c>
      <c r="B34" s="12" t="s">
        <v>28</v>
      </c>
      <c r="C34" s="13">
        <v>128350</v>
      </c>
      <c r="D34" s="14">
        <v>10.607457708913229</v>
      </c>
      <c r="E34" s="14">
        <f>C34/#REF!*100</f>
        <v>7.6743240496035785</v>
      </c>
      <c r="F34" s="14">
        <f>#REF!/#REF!*100</f>
        <v>8.832679108732206</v>
      </c>
      <c r="G34" s="15">
        <f t="shared" si="2"/>
        <v>4.958587009390602</v>
      </c>
    </row>
    <row r="35" spans="1:7" ht="12.75">
      <c r="A35" s="11">
        <v>6</v>
      </c>
      <c r="B35" s="12" t="s">
        <v>32</v>
      </c>
      <c r="C35" s="13">
        <v>102636</v>
      </c>
      <c r="D35" s="14">
        <v>35.60047562425684</v>
      </c>
      <c r="E35" s="14">
        <f>C35/#REF!*100</f>
        <v>84.18652339744904</v>
      </c>
      <c r="F35" s="14">
        <f>#REF!/#REF!*100</f>
        <v>93.1248308275302</v>
      </c>
      <c r="G35" s="15">
        <f t="shared" si="2"/>
        <v>3.965169741299679</v>
      </c>
    </row>
    <row r="36" spans="1:7" ht="12.75">
      <c r="A36" s="11">
        <v>7</v>
      </c>
      <c r="B36" s="12" t="s">
        <v>26</v>
      </c>
      <c r="C36" s="13">
        <v>83703</v>
      </c>
      <c r="D36" s="14">
        <v>13.662040683305724</v>
      </c>
      <c r="E36" s="14">
        <f>C36/#REF!*100</f>
        <v>4.991368283585427</v>
      </c>
      <c r="F36" s="14">
        <f>#REF!/#REF!*100</f>
        <v>5.636271375575648</v>
      </c>
      <c r="G36" s="15">
        <f t="shared" si="2"/>
        <v>3.2337250365954153</v>
      </c>
    </row>
    <row r="37" spans="1:7" ht="12.75">
      <c r="A37" s="11">
        <v>8</v>
      </c>
      <c r="B37" s="12" t="s">
        <v>24</v>
      </c>
      <c r="C37" s="13">
        <v>82418</v>
      </c>
      <c r="D37" s="14">
        <v>43.6128874871491</v>
      </c>
      <c r="E37" s="14">
        <f>C37/#REF!*100</f>
        <v>3.4494015507198217</v>
      </c>
      <c r="F37" s="14">
        <f>#REF!/#REF!*100</f>
        <v>3.1799938936847294</v>
      </c>
      <c r="G37" s="15">
        <f t="shared" si="2"/>
        <v>3.184081216516982</v>
      </c>
    </row>
    <row r="38" spans="1:7" ht="12.75">
      <c r="A38" s="11">
        <v>9</v>
      </c>
      <c r="B38" s="12" t="s">
        <v>16</v>
      </c>
      <c r="C38" s="13">
        <v>75904</v>
      </c>
      <c r="D38" s="14">
        <v>49.390855950717395</v>
      </c>
      <c r="E38" s="14">
        <f>C38/#REF!*100</f>
        <v>6.323799811878953</v>
      </c>
      <c r="F38" s="14">
        <f>#REF!/#REF!*100</f>
        <v>4.742645068429473</v>
      </c>
      <c r="G38" s="15">
        <f t="shared" si="2"/>
        <v>2.932423750376192</v>
      </c>
    </row>
    <row r="39" spans="1:7" ht="12.75">
      <c r="A39" s="11">
        <v>10</v>
      </c>
      <c r="B39" s="12" t="s">
        <v>11</v>
      </c>
      <c r="C39" s="13">
        <v>70464</v>
      </c>
      <c r="D39" s="14">
        <v>515.6749672346002</v>
      </c>
      <c r="E39" s="14">
        <f>C39/#REF!*100</f>
        <v>24.152185089974292</v>
      </c>
      <c r="F39" s="14">
        <f>#REF!/#REF!*100</f>
        <v>10.142410251411253</v>
      </c>
      <c r="G39" s="15">
        <f t="shared" si="2"/>
        <v>2.7222584731569874</v>
      </c>
    </row>
    <row r="40" spans="1:7" ht="12.75">
      <c r="A40" s="16"/>
      <c r="B40" s="17" t="s">
        <v>20</v>
      </c>
      <c r="C40" s="18">
        <v>2588439</v>
      </c>
      <c r="D40" s="14">
        <v>27.38637935115817</v>
      </c>
      <c r="E40" s="19"/>
      <c r="F40" s="20" t="s">
        <v>21</v>
      </c>
      <c r="G40" s="15">
        <f>100-SUM(G30:G39)</f>
        <v>32.38932808538274</v>
      </c>
    </row>
    <row r="41" spans="1:7" ht="12.75">
      <c r="A41" s="21" t="s">
        <v>33</v>
      </c>
      <c r="B41" s="22"/>
      <c r="C41" s="22"/>
      <c r="D41" s="22"/>
      <c r="E41" s="22"/>
      <c r="F41" s="22"/>
      <c r="G41" s="23"/>
    </row>
    <row r="42" spans="1:7" ht="12.75">
      <c r="A42" s="11">
        <v>1</v>
      </c>
      <c r="B42" s="12" t="s">
        <v>10</v>
      </c>
      <c r="C42" s="13">
        <v>1677840</v>
      </c>
      <c r="D42" s="14">
        <v>8.430254538122556</v>
      </c>
      <c r="E42" s="14">
        <f>C42/#REF!*100</f>
        <v>23.741284186358268</v>
      </c>
      <c r="F42" s="14">
        <f>#REF!/#REF!*100</f>
        <v>25.58547323976079</v>
      </c>
      <c r="G42" s="15">
        <f aca="true" t="shared" si="3" ref="G42:G51">C42/$C$52*100</f>
        <v>18.90012841597765</v>
      </c>
    </row>
    <row r="43" spans="1:7" ht="12.75">
      <c r="A43" s="11">
        <v>2</v>
      </c>
      <c r="B43" s="12" t="s">
        <v>34</v>
      </c>
      <c r="C43" s="13">
        <v>680667</v>
      </c>
      <c r="D43" s="14">
        <v>11.23263897400197</v>
      </c>
      <c r="E43" s="14">
        <f>C43/#REF!*100</f>
        <v>52.604053962149834</v>
      </c>
      <c r="F43" s="14">
        <f>#REF!/#REF!*100</f>
        <v>54.544555090864364</v>
      </c>
      <c r="G43" s="15">
        <f t="shared" si="3"/>
        <v>7.667413882443058</v>
      </c>
    </row>
    <row r="44" spans="1:7" ht="12.75">
      <c r="A44" s="11">
        <v>3</v>
      </c>
      <c r="B44" s="12" t="s">
        <v>26</v>
      </c>
      <c r="C44" s="13">
        <v>559306</v>
      </c>
      <c r="D44" s="14">
        <v>33.49006055080468</v>
      </c>
      <c r="E44" s="14">
        <f>C44/#REF!*100</f>
        <v>33.35247517077083</v>
      </c>
      <c r="F44" s="14">
        <f>#REF!/#REF!*100</f>
        <v>32.067630358196595</v>
      </c>
      <c r="G44" s="15">
        <f t="shared" si="3"/>
        <v>6.3003356838714035</v>
      </c>
    </row>
    <row r="45" spans="1:7" ht="12.75">
      <c r="A45" s="11">
        <v>4</v>
      </c>
      <c r="B45" s="12" t="s">
        <v>28</v>
      </c>
      <c r="C45" s="13">
        <v>555039</v>
      </c>
      <c r="D45" s="14">
        <v>39.77416097326346</v>
      </c>
      <c r="E45" s="14">
        <f>C45/#REF!*100</f>
        <v>33.186982050392835</v>
      </c>
      <c r="F45" s="14">
        <f>#REF!/#REF!*100</f>
        <v>30.225785507193425</v>
      </c>
      <c r="G45" s="15">
        <f t="shared" si="3"/>
        <v>6.252269808727781</v>
      </c>
    </row>
    <row r="46" spans="1:7" ht="12.75">
      <c r="A46" s="11">
        <v>5</v>
      </c>
      <c r="B46" s="12" t="s">
        <v>16</v>
      </c>
      <c r="C46" s="13">
        <v>515773</v>
      </c>
      <c r="D46" s="14">
        <v>22.6760379131138</v>
      </c>
      <c r="E46" s="14">
        <f>C46/#REF!*100</f>
        <v>42.97066294756855</v>
      </c>
      <c r="F46" s="14">
        <f>#REF!/#REF!*100</f>
        <v>39.24450351995012</v>
      </c>
      <c r="G46" s="15">
        <f t="shared" si="3"/>
        <v>5.8099556176357945</v>
      </c>
    </row>
    <row r="47" spans="1:7" ht="12.75">
      <c r="A47" s="11">
        <v>6</v>
      </c>
      <c r="B47" s="12" t="s">
        <v>18</v>
      </c>
      <c r="C47" s="13">
        <v>486090</v>
      </c>
      <c r="D47" s="14">
        <v>56.67030873807061</v>
      </c>
      <c r="E47" s="14">
        <f>C47/#REF!*100</f>
        <v>74.38847467587321</v>
      </c>
      <c r="F47" s="14">
        <f>#REF!/#REF!*100</f>
        <v>72.01166992765481</v>
      </c>
      <c r="G47" s="15">
        <f t="shared" si="3"/>
        <v>5.475589699686846</v>
      </c>
    </row>
    <row r="48" spans="1:7" ht="12.75">
      <c r="A48" s="11">
        <v>7</v>
      </c>
      <c r="B48" s="12" t="s">
        <v>35</v>
      </c>
      <c r="C48" s="13">
        <v>459450</v>
      </c>
      <c r="D48" s="14">
        <v>86.61429795737664</v>
      </c>
      <c r="E48" s="14">
        <f>C48/#REF!*100</f>
        <v>52.927698310391655</v>
      </c>
      <c r="F48" s="14">
        <f>#REF!/#REF!*100</f>
        <v>54.412148214940835</v>
      </c>
      <c r="G48" s="15">
        <f t="shared" si="3"/>
        <v>5.175501836123189</v>
      </c>
    </row>
    <row r="49" spans="1:7" ht="12.75">
      <c r="A49" s="11">
        <v>8</v>
      </c>
      <c r="B49" s="12" t="s">
        <v>27</v>
      </c>
      <c r="C49" s="13">
        <v>371970</v>
      </c>
      <c r="D49" s="14">
        <v>3.7691897818160514</v>
      </c>
      <c r="E49" s="14">
        <f>C49/#REF!*100</f>
        <v>36.821312152112</v>
      </c>
      <c r="F49" s="14">
        <f>#REF!/#REF!*100</f>
        <v>41.027228714333134</v>
      </c>
      <c r="G49" s="15">
        <f t="shared" si="3"/>
        <v>4.190078176042535</v>
      </c>
    </row>
    <row r="50" spans="1:7" ht="12.75">
      <c r="A50" s="11">
        <v>9</v>
      </c>
      <c r="B50" s="12" t="s">
        <v>24</v>
      </c>
      <c r="C50" s="13">
        <v>333853</v>
      </c>
      <c r="D50" s="14">
        <v>16.492316496154757</v>
      </c>
      <c r="E50" s="14">
        <f>C50/#REF!*100</f>
        <v>13.97259161727371</v>
      </c>
      <c r="F50" s="14">
        <f>#REF!/#REF!*100</f>
        <v>15.880187666683845</v>
      </c>
      <c r="G50" s="15">
        <f t="shared" si="3"/>
        <v>3.7607069637506476</v>
      </c>
    </row>
    <row r="51" spans="1:7" ht="12.75">
      <c r="A51" s="11">
        <v>10</v>
      </c>
      <c r="B51" s="12" t="s">
        <v>36</v>
      </c>
      <c r="C51" s="13">
        <v>310601</v>
      </c>
      <c r="D51" s="14">
        <v>62.25219530796997</v>
      </c>
      <c r="E51" s="14">
        <f>C51/#REF!*100</f>
        <v>38.959291058583</v>
      </c>
      <c r="F51" s="14">
        <f>#REF!/#REF!*100</f>
        <v>35.4583274677889</v>
      </c>
      <c r="G51" s="15">
        <f t="shared" si="3"/>
        <v>3.4987834275801473</v>
      </c>
    </row>
    <row r="52" spans="1:7" ht="12.75">
      <c r="A52" s="16"/>
      <c r="B52" s="17" t="s">
        <v>20</v>
      </c>
      <c r="C52" s="18">
        <v>8877400</v>
      </c>
      <c r="D52" s="14">
        <v>21.27386878313297</v>
      </c>
      <c r="E52" s="19"/>
      <c r="F52" s="20" t="s">
        <v>21</v>
      </c>
      <c r="G52" s="15">
        <f>100-SUM(G42:G51)</f>
        <v>32.969236488160945</v>
      </c>
    </row>
    <row r="53" spans="1:7" ht="12.75">
      <c r="A53" s="21" t="s">
        <v>37</v>
      </c>
      <c r="B53" s="22"/>
      <c r="C53" s="22"/>
      <c r="D53" s="22"/>
      <c r="E53" s="22"/>
      <c r="F53" s="22"/>
      <c r="G53" s="23"/>
    </row>
    <row r="54" spans="1:7" ht="12.75">
      <c r="A54" s="11">
        <v>1</v>
      </c>
      <c r="B54" s="12" t="s">
        <v>24</v>
      </c>
      <c r="C54" s="13">
        <v>64073</v>
      </c>
      <c r="D54" s="14" t="s">
        <v>38</v>
      </c>
      <c r="E54" s="14">
        <f>C54/#REF!*100</f>
        <v>2.6816169472599567</v>
      </c>
      <c r="F54" s="14">
        <f>#REF!/#REF!*100</f>
        <v>0.11957738978848988</v>
      </c>
      <c r="G54" s="15">
        <f aca="true" t="shared" si="4" ref="G54:G63">C54/$C$64*100</f>
        <v>42.1963186143765</v>
      </c>
    </row>
    <row r="55" spans="1:7" ht="12.75">
      <c r="A55" s="11">
        <v>2</v>
      </c>
      <c r="B55" s="12" t="s">
        <v>15</v>
      </c>
      <c r="C55" s="13">
        <v>48674</v>
      </c>
      <c r="D55" s="14">
        <v>-73.67834739346745</v>
      </c>
      <c r="E55" s="14">
        <f>C55/#REF!*100</f>
        <v>2.467572365866246</v>
      </c>
      <c r="F55" s="14">
        <f>#REF!/#REF!*100</f>
        <v>9.383201167470757</v>
      </c>
      <c r="G55" s="15">
        <f t="shared" si="4"/>
        <v>32.055056142777175</v>
      </c>
    </row>
    <row r="56" spans="1:7" ht="12.75">
      <c r="A56" s="11">
        <v>3</v>
      </c>
      <c r="B56" s="12" t="s">
        <v>28</v>
      </c>
      <c r="C56" s="13">
        <v>11793</v>
      </c>
      <c r="D56" s="14">
        <v>-74.71808943960897</v>
      </c>
      <c r="E56" s="14">
        <f>C56/#REF!*100</f>
        <v>0.7051289716943904</v>
      </c>
      <c r="F56" s="14">
        <f>#REF!/#REF!*100</f>
        <v>3.5505480796091247</v>
      </c>
      <c r="G56" s="15">
        <f t="shared" si="4"/>
        <v>7.7664723896078245</v>
      </c>
    </row>
    <row r="57" spans="1:7" ht="12.75">
      <c r="A57" s="11">
        <v>4</v>
      </c>
      <c r="B57" s="12" t="s">
        <v>10</v>
      </c>
      <c r="C57" s="13">
        <v>6099</v>
      </c>
      <c r="D57" s="14">
        <v>31.7847882454624</v>
      </c>
      <c r="E57" s="14">
        <f>C57/#REF!*100</f>
        <v>0.08630029815274345</v>
      </c>
      <c r="F57" s="14">
        <f>#REF!/#REF!*100</f>
        <v>0.07652207499824733</v>
      </c>
      <c r="G57" s="15">
        <f t="shared" si="4"/>
        <v>4.016595870789292</v>
      </c>
    </row>
    <row r="58" spans="1:7" ht="12.75">
      <c r="A58" s="11">
        <v>5</v>
      </c>
      <c r="B58" s="12" t="s">
        <v>39</v>
      </c>
      <c r="C58" s="13">
        <v>4995</v>
      </c>
      <c r="D58" s="14">
        <v>106.74668874172187</v>
      </c>
      <c r="E58" s="14">
        <f>C58/#REF!*100</f>
        <v>2.11292628657964</v>
      </c>
      <c r="F58" s="14">
        <f>#REF!/#REF!*100</f>
        <v>1.1244112664519612</v>
      </c>
      <c r="G58" s="15">
        <f t="shared" si="4"/>
        <v>3.2895386743060353</v>
      </c>
    </row>
    <row r="59" spans="1:7" ht="12.75">
      <c r="A59" s="11">
        <v>6</v>
      </c>
      <c r="B59" s="12" t="s">
        <v>23</v>
      </c>
      <c r="C59" s="13">
        <v>4446</v>
      </c>
      <c r="D59" s="14">
        <v>13.650306748466257</v>
      </c>
      <c r="E59" s="14">
        <f>C59/#REF!*100</f>
        <v>0.08589327557657744</v>
      </c>
      <c r="F59" s="14">
        <f>#REF!/#REF!*100</f>
        <v>0.07694412247804919</v>
      </c>
      <c r="G59" s="15">
        <f t="shared" si="4"/>
        <v>2.927985774967895</v>
      </c>
    </row>
    <row r="60" spans="1:7" ht="12.75">
      <c r="A60" s="11">
        <v>7</v>
      </c>
      <c r="B60" s="12" t="s">
        <v>40</v>
      </c>
      <c r="C60" s="13">
        <v>3575</v>
      </c>
      <c r="D60" s="14" t="s">
        <v>38</v>
      </c>
      <c r="E60" s="14">
        <f>C60/#REF!*100</f>
        <v>0.9887626775969885</v>
      </c>
      <c r="F60" s="14">
        <f>#REF!/#REF!*100</f>
        <v>0</v>
      </c>
      <c r="G60" s="15">
        <f t="shared" si="4"/>
        <v>2.354374526655471</v>
      </c>
    </row>
    <row r="61" spans="1:7" ht="12.75">
      <c r="A61" s="11">
        <v>8</v>
      </c>
      <c r="B61" s="12" t="s">
        <v>41</v>
      </c>
      <c r="C61" s="13">
        <v>1536</v>
      </c>
      <c r="D61" s="14" t="s">
        <v>38</v>
      </c>
      <c r="E61" s="14">
        <f>C61/#REF!*100</f>
        <v>0.6978170501783159</v>
      </c>
      <c r="F61" s="14">
        <f>#REF!/#REF!*100</f>
        <v>0</v>
      </c>
      <c r="G61" s="15">
        <f t="shared" si="4"/>
        <v>1.0115578385853996</v>
      </c>
    </row>
    <row r="62" spans="1:7" ht="12.75">
      <c r="A62" s="11">
        <v>9</v>
      </c>
      <c r="B62" s="12" t="s">
        <v>27</v>
      </c>
      <c r="C62" s="13">
        <v>877</v>
      </c>
      <c r="D62" s="14">
        <v>44.95867768595041</v>
      </c>
      <c r="E62" s="14">
        <f>C62/#REF!*100</f>
        <v>0.08681423436675599</v>
      </c>
      <c r="F62" s="14">
        <f>#REF!/#REF!*100</f>
        <v>0.06924494397454534</v>
      </c>
      <c r="G62" s="15">
        <f t="shared" si="4"/>
        <v>0.577562646119398</v>
      </c>
    </row>
    <row r="63" spans="1:7" ht="12.75">
      <c r="A63" s="11">
        <v>10</v>
      </c>
      <c r="B63" s="12" t="s">
        <v>36</v>
      </c>
      <c r="C63" s="13">
        <v>843</v>
      </c>
      <c r="D63" s="14">
        <v>23.788546255506606</v>
      </c>
      <c r="E63" s="14">
        <f>C63/#REF!*100</f>
        <v>0.10573913916048393</v>
      </c>
      <c r="F63" s="14">
        <f>#REF!/#REF!*100</f>
        <v>0.12614007661018456</v>
      </c>
      <c r="G63" s="15">
        <f t="shared" si="4"/>
        <v>0.5551713918798775</v>
      </c>
    </row>
    <row r="64" spans="1:7" ht="12.75">
      <c r="A64" s="16"/>
      <c r="B64" s="17" t="s">
        <v>20</v>
      </c>
      <c r="C64" s="18">
        <v>151845</v>
      </c>
      <c r="D64" s="14">
        <v>-53.68192757853895</v>
      </c>
      <c r="E64" s="19"/>
      <c r="F64" s="20" t="s">
        <v>21</v>
      </c>
      <c r="G64" s="15">
        <f>100-SUM(G54:G63)</f>
        <v>3.2493661299351118</v>
      </c>
    </row>
    <row r="65" spans="1:7" ht="12.75">
      <c r="A65" s="21" t="s">
        <v>42</v>
      </c>
      <c r="B65" s="22"/>
      <c r="C65" s="22"/>
      <c r="D65" s="22"/>
      <c r="E65" s="22"/>
      <c r="F65" s="22"/>
      <c r="G65" s="23"/>
    </row>
    <row r="66" spans="1:7" ht="12.75">
      <c r="A66" s="11">
        <v>1</v>
      </c>
      <c r="B66" s="12" t="s">
        <v>43</v>
      </c>
      <c r="C66" s="13">
        <v>108102</v>
      </c>
      <c r="D66" s="14">
        <v>96.9214514718741</v>
      </c>
      <c r="E66" s="14">
        <f>C66/#REF!*100</f>
        <v>100</v>
      </c>
      <c r="F66" s="14">
        <f>#REF!/#REF!*100</f>
        <v>100</v>
      </c>
      <c r="G66" s="15">
        <f aca="true" t="shared" si="5" ref="G66:G75">C66/$C$76*100</f>
        <v>17.50625501008089</v>
      </c>
    </row>
    <row r="67" spans="1:7" ht="12.75">
      <c r="A67" s="11">
        <v>2</v>
      </c>
      <c r="B67" s="12" t="s">
        <v>44</v>
      </c>
      <c r="C67" s="13">
        <v>100342</v>
      </c>
      <c r="D67" s="14" t="s">
        <v>38</v>
      </c>
      <c r="E67" s="14">
        <f>C67/#REF!*100</f>
        <v>59.3314845583931</v>
      </c>
      <c r="F67" s="14">
        <f>#REF!/#REF!*100</f>
        <v>4.17974002689377</v>
      </c>
      <c r="G67" s="15">
        <f t="shared" si="5"/>
        <v>16.249585023603046</v>
      </c>
    </row>
    <row r="68" spans="1:7" ht="12.75">
      <c r="A68" s="11">
        <v>3</v>
      </c>
      <c r="B68" s="12" t="s">
        <v>45</v>
      </c>
      <c r="C68" s="13">
        <v>82851</v>
      </c>
      <c r="D68" s="14">
        <v>39.011744966442954</v>
      </c>
      <c r="E68" s="14">
        <f>C68/#REF!*100</f>
        <v>92.28121762956528</v>
      </c>
      <c r="F68" s="14">
        <f>#REF!/#REF!*100</f>
        <v>96.76581374204443</v>
      </c>
      <c r="G68" s="15">
        <f t="shared" si="5"/>
        <v>13.417057351762335</v>
      </c>
    </row>
    <row r="69" spans="1:7" ht="12.75">
      <c r="A69" s="11">
        <v>4</v>
      </c>
      <c r="B69" s="12" t="s">
        <v>34</v>
      </c>
      <c r="C69" s="13">
        <v>44746</v>
      </c>
      <c r="D69" s="14" t="s">
        <v>38</v>
      </c>
      <c r="E69" s="14">
        <f>C69/#REF!*100</f>
        <v>3.458109469961606</v>
      </c>
      <c r="F69" s="14">
        <f>#REF!/#REF!*100</f>
        <v>0.1844206037657814</v>
      </c>
      <c r="G69" s="15">
        <f t="shared" si="5"/>
        <v>7.246257115327001</v>
      </c>
    </row>
    <row r="70" spans="1:7" ht="12.75">
      <c r="A70" s="11">
        <v>5</v>
      </c>
      <c r="B70" s="12" t="s">
        <v>15</v>
      </c>
      <c r="C70" s="13">
        <v>28270</v>
      </c>
      <c r="D70" s="14">
        <v>41.43486091654993</v>
      </c>
      <c r="E70" s="14">
        <f>C70/#REF!*100</f>
        <v>1.4331731680782096</v>
      </c>
      <c r="F70" s="14">
        <f>#REF!/#REF!*100</f>
        <v>1.0142300721144577</v>
      </c>
      <c r="G70" s="15">
        <f t="shared" si="5"/>
        <v>4.578100582181521</v>
      </c>
    </row>
    <row r="71" spans="1:7" ht="12.75">
      <c r="A71" s="11">
        <v>6</v>
      </c>
      <c r="B71" s="12" t="s">
        <v>28</v>
      </c>
      <c r="C71" s="13">
        <v>26937</v>
      </c>
      <c r="D71" s="14">
        <v>72.59563016595118</v>
      </c>
      <c r="E71" s="14">
        <f>C71/#REF!*100</f>
        <v>1.6106214797364362</v>
      </c>
      <c r="F71" s="14">
        <f>#REF!/#REF!*100</f>
        <v>1.1879561779886723</v>
      </c>
      <c r="G71" s="15">
        <f t="shared" si="5"/>
        <v>4.362231884762067</v>
      </c>
    </row>
    <row r="72" spans="1:7" ht="12.75">
      <c r="A72" s="11">
        <v>7</v>
      </c>
      <c r="B72" s="12" t="s">
        <v>46</v>
      </c>
      <c r="C72" s="13">
        <v>24009</v>
      </c>
      <c r="D72" s="14">
        <v>-1.6749938569907448</v>
      </c>
      <c r="E72" s="14">
        <f>C72/#REF!*100</f>
        <v>15.098860463361255</v>
      </c>
      <c r="F72" s="14">
        <f>#REF!/#REF!*100</f>
        <v>18.34532914606843</v>
      </c>
      <c r="G72" s="15">
        <f t="shared" si="5"/>
        <v>3.8880656836786742</v>
      </c>
    </row>
    <row r="73" spans="1:7" ht="12.75">
      <c r="A73" s="11">
        <v>8</v>
      </c>
      <c r="B73" s="12" t="s">
        <v>29</v>
      </c>
      <c r="C73" s="13">
        <v>17710</v>
      </c>
      <c r="D73" s="14">
        <v>-17.122935092891574</v>
      </c>
      <c r="E73" s="14">
        <f>C73/#REF!*100</f>
        <v>2.967587775079971</v>
      </c>
      <c r="F73" s="14">
        <f>#REF!/#REF!*100</f>
        <v>3.7225758573474232</v>
      </c>
      <c r="G73" s="15">
        <f t="shared" si="5"/>
        <v>2.8679929717168284</v>
      </c>
    </row>
    <row r="74" spans="1:7" ht="12.75">
      <c r="A74" s="11">
        <v>9</v>
      </c>
      <c r="B74" s="12" t="s">
        <v>10</v>
      </c>
      <c r="C74" s="13">
        <v>16293</v>
      </c>
      <c r="D74" s="14">
        <v>63.6007631288282</v>
      </c>
      <c r="E74" s="14">
        <f>C74/#REF!*100</f>
        <v>0.23054447578334958</v>
      </c>
      <c r="F74" s="14">
        <f>#REF!/#REF!*100</f>
        <v>0.16466796562392938</v>
      </c>
      <c r="G74" s="15">
        <f t="shared" si="5"/>
        <v>2.6385211455777684</v>
      </c>
    </row>
    <row r="75" spans="1:7" ht="12.75">
      <c r="A75" s="11">
        <v>10</v>
      </c>
      <c r="B75" s="12" t="s">
        <v>23</v>
      </c>
      <c r="C75" s="13">
        <v>13946</v>
      </c>
      <c r="D75" s="14">
        <v>-14.630264446620961</v>
      </c>
      <c r="E75" s="14">
        <f>C75/#REF!*100</f>
        <v>0.26942591569746943</v>
      </c>
      <c r="F75" s="14">
        <f>#REF!/#REF!*100</f>
        <v>0.3213085850719355</v>
      </c>
      <c r="G75" s="15">
        <f t="shared" si="5"/>
        <v>2.2584432514716477</v>
      </c>
    </row>
    <row r="76" spans="1:7" ht="12.75">
      <c r="A76" s="16"/>
      <c r="B76" s="17" t="s">
        <v>20</v>
      </c>
      <c r="C76" s="18">
        <v>617505</v>
      </c>
      <c r="D76" s="14">
        <v>66.63113696833629</v>
      </c>
      <c r="E76" s="19"/>
      <c r="F76" s="20" t="s">
        <v>21</v>
      </c>
      <c r="G76" s="15">
        <f>100-SUM(G66:G75)</f>
        <v>24.987489979838216</v>
      </c>
    </row>
    <row r="77" spans="1:7" ht="12.75">
      <c r="A77" s="21" t="s">
        <v>47</v>
      </c>
      <c r="B77" s="22"/>
      <c r="C77" s="22"/>
      <c r="D77" s="22"/>
      <c r="E77" s="22"/>
      <c r="F77" s="22"/>
      <c r="G77" s="23"/>
    </row>
    <row r="78" spans="1:7" ht="12.75">
      <c r="A78" s="11">
        <v>1</v>
      </c>
      <c r="B78" s="12" t="s">
        <v>48</v>
      </c>
      <c r="C78" s="13">
        <v>160556</v>
      </c>
      <c r="D78" s="14" t="s">
        <v>38</v>
      </c>
      <c r="E78" s="14">
        <f>C78/#REF!*100</f>
        <v>99.27471263657105</v>
      </c>
      <c r="F78" s="14" t="s">
        <v>49</v>
      </c>
      <c r="G78" s="15">
        <f aca="true" t="shared" si="6" ref="G78:G87">C78/$C$88*100</f>
        <v>37.90927142779563</v>
      </c>
    </row>
    <row r="79" spans="1:7" ht="12.75">
      <c r="A79" s="11">
        <v>2</v>
      </c>
      <c r="B79" s="12" t="s">
        <v>50</v>
      </c>
      <c r="C79" s="13">
        <v>53115</v>
      </c>
      <c r="D79" s="14" t="s">
        <v>38</v>
      </c>
      <c r="E79" s="14">
        <f>C79/#REF!*100</f>
        <v>100</v>
      </c>
      <c r="F79" s="14" t="s">
        <v>49</v>
      </c>
      <c r="G79" s="15">
        <f t="shared" si="6"/>
        <v>12.541113081338379</v>
      </c>
    </row>
    <row r="80" spans="1:7" ht="12.75">
      <c r="A80" s="11">
        <v>3</v>
      </c>
      <c r="B80" s="12" t="s">
        <v>51</v>
      </c>
      <c r="C80" s="13">
        <v>32676</v>
      </c>
      <c r="D80" s="14" t="s">
        <v>38</v>
      </c>
      <c r="E80" s="14">
        <f>C80/#REF!*100</f>
        <v>96.87805745797385</v>
      </c>
      <c r="F80" s="14" t="s">
        <v>49</v>
      </c>
      <c r="G80" s="15">
        <f t="shared" si="6"/>
        <v>7.7152106005048084</v>
      </c>
    </row>
    <row r="81" spans="1:7" ht="12.75">
      <c r="A81" s="11">
        <v>4</v>
      </c>
      <c r="B81" s="12" t="s">
        <v>40</v>
      </c>
      <c r="C81" s="13">
        <v>32298</v>
      </c>
      <c r="D81" s="14" t="s">
        <v>38</v>
      </c>
      <c r="E81" s="14">
        <f>C81/#REF!*100</f>
        <v>8.93288306602169</v>
      </c>
      <c r="F81" s="14">
        <f>#REF!/#REF!*100</f>
        <v>0.48265342042476633</v>
      </c>
      <c r="G81" s="15">
        <f t="shared" si="6"/>
        <v>7.625960092272748</v>
      </c>
    </row>
    <row r="82" spans="1:7" ht="12.75">
      <c r="A82" s="11">
        <v>5</v>
      </c>
      <c r="B82" s="12" t="s">
        <v>12</v>
      </c>
      <c r="C82" s="13">
        <v>27629</v>
      </c>
      <c r="D82" s="14">
        <v>151.95148641254787</v>
      </c>
      <c r="E82" s="14">
        <f>C82/#REF!*100</f>
        <v>3.6500236474079</v>
      </c>
      <c r="F82" s="14">
        <f>#REF!/#REF!*100</f>
        <v>2.1364682228114646</v>
      </c>
      <c r="G82" s="15">
        <f t="shared" si="6"/>
        <v>6.5235510368878495</v>
      </c>
    </row>
    <row r="83" spans="1:7" ht="12.75">
      <c r="A83" s="11">
        <v>6</v>
      </c>
      <c r="B83" s="12" t="s">
        <v>27</v>
      </c>
      <c r="C83" s="13">
        <v>25153</v>
      </c>
      <c r="D83" s="14">
        <v>161.73777315296567</v>
      </c>
      <c r="E83" s="14">
        <f>C83/#REF!*100</f>
        <v>2.4898955952417485</v>
      </c>
      <c r="F83" s="14">
        <f>#REF!/#REF!*100</f>
        <v>1.0999072918931911</v>
      </c>
      <c r="G83" s="15">
        <f t="shared" si="6"/>
        <v>5.938936596722287</v>
      </c>
    </row>
    <row r="84" spans="1:7" ht="12.75">
      <c r="A84" s="11">
        <v>7</v>
      </c>
      <c r="B84" s="12" t="s">
        <v>26</v>
      </c>
      <c r="C84" s="13">
        <v>21261</v>
      </c>
      <c r="D84" s="14" t="s">
        <v>38</v>
      </c>
      <c r="E84" s="14">
        <f>C84/#REF!*100</f>
        <v>1.2678336627995386</v>
      </c>
      <c r="F84" s="14">
        <f>#REF!/#REF!*100</f>
        <v>0.09750698965920772</v>
      </c>
      <c r="G84" s="15">
        <f t="shared" si="6"/>
        <v>5.019986919369958</v>
      </c>
    </row>
    <row r="85" spans="1:7" ht="12.75">
      <c r="A85" s="11">
        <v>8</v>
      </c>
      <c r="B85" s="12" t="s">
        <v>28</v>
      </c>
      <c r="C85" s="13">
        <v>17803</v>
      </c>
      <c r="D85" s="14">
        <v>-41.83356748456236</v>
      </c>
      <c r="E85" s="14">
        <f>C85/#REF!*100</f>
        <v>1.0644798679789054</v>
      </c>
      <c r="F85" s="14">
        <f>#REF!/#REF!*100</f>
        <v>2.329709408579438</v>
      </c>
      <c r="G85" s="15">
        <f t="shared" si="6"/>
        <v>4.203510047765549</v>
      </c>
    </row>
    <row r="86" spans="1:7" ht="12.75">
      <c r="A86" s="11">
        <v>9</v>
      </c>
      <c r="B86" s="12" t="s">
        <v>35</v>
      </c>
      <c r="C86" s="13">
        <v>12502</v>
      </c>
      <c r="D86" s="14">
        <v>47.81272168361315</v>
      </c>
      <c r="E86" s="14">
        <f>C86/#REF!*100</f>
        <v>1.4402047758766277</v>
      </c>
      <c r="F86" s="14">
        <f>#REF!/#REF!*100</f>
        <v>1.8692621519720294</v>
      </c>
      <c r="G86" s="15">
        <f t="shared" si="6"/>
        <v>2.951877920415936</v>
      </c>
    </row>
    <row r="87" spans="1:7" ht="12.75">
      <c r="A87" s="11">
        <v>10</v>
      </c>
      <c r="B87" s="12" t="s">
        <v>24</v>
      </c>
      <c r="C87" s="13">
        <v>11574</v>
      </c>
      <c r="D87" s="14">
        <v>-42.028549962434255</v>
      </c>
      <c r="E87" s="14">
        <f>C87/#REF!*100</f>
        <v>0.48440114475031204</v>
      </c>
      <c r="F87" s="14">
        <f>#REF!/#REF!*100</f>
        <v>1.1062847947762744</v>
      </c>
      <c r="G87" s="15">
        <f t="shared" si="6"/>
        <v>2.73276556158167</v>
      </c>
    </row>
    <row r="88" spans="1:7" ht="12.75">
      <c r="A88" s="16"/>
      <c r="B88" s="17" t="s">
        <v>20</v>
      </c>
      <c r="C88" s="18">
        <v>423527</v>
      </c>
      <c r="D88" s="14">
        <v>17.2600820629814</v>
      </c>
      <c r="E88" s="19"/>
      <c r="F88" s="20" t="s">
        <v>21</v>
      </c>
      <c r="G88" s="15">
        <f>100-SUM(G78:G87)</f>
        <v>6.837816715345184</v>
      </c>
    </row>
    <row r="89" spans="1:7" ht="12.75">
      <c r="A89" s="21" t="s">
        <v>52</v>
      </c>
      <c r="B89" s="22"/>
      <c r="C89" s="22"/>
      <c r="D89" s="22"/>
      <c r="E89" s="22"/>
      <c r="F89" s="22"/>
      <c r="G89" s="23"/>
    </row>
    <row r="90" spans="1:7" ht="12.75">
      <c r="A90" s="11">
        <v>1</v>
      </c>
      <c r="B90" s="12" t="s">
        <v>10</v>
      </c>
      <c r="C90" s="13">
        <v>1211430</v>
      </c>
      <c r="D90" s="14">
        <v>27.523645607996084</v>
      </c>
      <c r="E90" s="14">
        <f>C90/#REF!*100</f>
        <v>17.141624887879654</v>
      </c>
      <c r="F90" s="14">
        <f>#REF!/#REF!*100</f>
        <v>15.707280245399746</v>
      </c>
      <c r="G90" s="15">
        <f aca="true" t="shared" si="7" ref="G90:G99">C90/$C$100*100</f>
        <v>30.82773236266807</v>
      </c>
    </row>
    <row r="91" spans="1:7" ht="12.75">
      <c r="A91" s="11">
        <v>2</v>
      </c>
      <c r="B91" s="12" t="s">
        <v>23</v>
      </c>
      <c r="C91" s="13">
        <v>745090</v>
      </c>
      <c r="D91" s="14">
        <v>26.87998092772972</v>
      </c>
      <c r="E91" s="14">
        <f>C91/#REF!*100</f>
        <v>14.394561560807936</v>
      </c>
      <c r="F91" s="14">
        <f>#REF!/#REF!*100</f>
        <v>11.550272618611862</v>
      </c>
      <c r="G91" s="15">
        <f t="shared" si="7"/>
        <v>18.9605962425401</v>
      </c>
    </row>
    <row r="92" spans="1:7" ht="12.75">
      <c r="A92" s="11">
        <v>3</v>
      </c>
      <c r="B92" s="12" t="s">
        <v>26</v>
      </c>
      <c r="C92" s="13">
        <v>271643</v>
      </c>
      <c r="D92" s="14">
        <v>74.87671726730787</v>
      </c>
      <c r="E92" s="14">
        <f>C92/#REF!*100</f>
        <v>16.198586127832886</v>
      </c>
      <c r="F92" s="14">
        <f>#REF!/#REF!*100</f>
        <v>11.888658345151782</v>
      </c>
      <c r="G92" s="15">
        <f t="shared" si="7"/>
        <v>6.912605517605014</v>
      </c>
    </row>
    <row r="93" spans="1:7" ht="12.75">
      <c r="A93" s="11">
        <v>4</v>
      </c>
      <c r="B93" s="12" t="s">
        <v>28</v>
      </c>
      <c r="C93" s="13">
        <v>258300</v>
      </c>
      <c r="D93" s="14">
        <v>26.034428917167617</v>
      </c>
      <c r="E93" s="14">
        <f>C93/#REF!*100</f>
        <v>15.44431555911651</v>
      </c>
      <c r="F93" s="14">
        <f>#REF!/#REF!*100</f>
        <v>15.599698272679596</v>
      </c>
      <c r="G93" s="15">
        <f t="shared" si="7"/>
        <v>6.573060985180458</v>
      </c>
    </row>
    <row r="94" spans="1:7" ht="12.75">
      <c r="A94" s="11">
        <v>5</v>
      </c>
      <c r="B94" s="12" t="s">
        <v>15</v>
      </c>
      <c r="C94" s="13">
        <v>178850</v>
      </c>
      <c r="D94" s="14">
        <v>27.570490096079087</v>
      </c>
      <c r="E94" s="14">
        <f>C94/#REF!*100</f>
        <v>9.066962189981881</v>
      </c>
      <c r="F94" s="14">
        <f>#REF!/#REF!*100</f>
        <v>7.1138689924069745</v>
      </c>
      <c r="G94" s="15">
        <f t="shared" si="7"/>
        <v>4.551265804101916</v>
      </c>
    </row>
    <row r="95" spans="1:7" ht="12.75">
      <c r="A95" s="11">
        <v>6</v>
      </c>
      <c r="B95" s="12" t="s">
        <v>29</v>
      </c>
      <c r="C95" s="13">
        <v>142278</v>
      </c>
      <c r="D95" s="14">
        <v>10.738552782123428</v>
      </c>
      <c r="E95" s="14">
        <f>C95/#REF!*100</f>
        <v>23.84090646317493</v>
      </c>
      <c r="F95" s="14">
        <f>#REF!/#REF!*100</f>
        <v>22.381967744295675</v>
      </c>
      <c r="G95" s="15">
        <f t="shared" si="7"/>
        <v>3.6206038360414445</v>
      </c>
    </row>
    <row r="96" spans="1:7" ht="12.75">
      <c r="A96" s="11">
        <v>7</v>
      </c>
      <c r="B96" s="12" t="s">
        <v>24</v>
      </c>
      <c r="C96" s="13">
        <v>124939</v>
      </c>
      <c r="D96" s="14">
        <v>13.282255870885844</v>
      </c>
      <c r="E96" s="14">
        <f>C96/#REF!*100</f>
        <v>5.229012841192262</v>
      </c>
      <c r="F96" s="14">
        <f>#REF!/#REF!*100</f>
        <v>6.111302279783386</v>
      </c>
      <c r="G96" s="15">
        <f t="shared" si="7"/>
        <v>3.1793715308844797</v>
      </c>
    </row>
    <row r="97" spans="1:7" ht="12.75">
      <c r="A97" s="11">
        <v>8</v>
      </c>
      <c r="B97" s="12" t="s">
        <v>34</v>
      </c>
      <c r="C97" s="13">
        <v>98958</v>
      </c>
      <c r="D97" s="14">
        <v>-1.6331845607896542</v>
      </c>
      <c r="E97" s="14">
        <f>C97/#REF!*100</f>
        <v>7.647780738579104</v>
      </c>
      <c r="F97" s="14">
        <f>#REF!/#REF!*100</f>
        <v>8.967084175660402</v>
      </c>
      <c r="G97" s="15">
        <f t="shared" si="7"/>
        <v>2.5182228763898094</v>
      </c>
    </row>
    <row r="98" spans="1:7" ht="12.75">
      <c r="A98" s="11">
        <v>9</v>
      </c>
      <c r="B98" s="12" t="s">
        <v>27</v>
      </c>
      <c r="C98" s="13">
        <v>86527</v>
      </c>
      <c r="D98" s="14">
        <v>52.11666256460743</v>
      </c>
      <c r="E98" s="14">
        <f>C98/#REF!*100</f>
        <v>8.565308160835</v>
      </c>
      <c r="F98" s="14">
        <f>#REF!/#REF!*100</f>
        <v>6.510398187041466</v>
      </c>
      <c r="G98" s="15">
        <f t="shared" si="7"/>
        <v>2.2018863641684456</v>
      </c>
    </row>
    <row r="99" spans="1:7" ht="12.75">
      <c r="A99" s="11">
        <v>10</v>
      </c>
      <c r="B99" s="12" t="s">
        <v>12</v>
      </c>
      <c r="C99" s="13">
        <v>75656</v>
      </c>
      <c r="D99" s="14">
        <v>124.28554488319696</v>
      </c>
      <c r="E99" s="14">
        <f>C99/#REF!*100</f>
        <v>9.994794928093386</v>
      </c>
      <c r="F99" s="14">
        <f>#REF!/#REF!*100</f>
        <v>6.571890032087937</v>
      </c>
      <c r="G99" s="15">
        <f t="shared" si="7"/>
        <v>1.925247781242016</v>
      </c>
    </row>
    <row r="100" spans="1:7" ht="12.75">
      <c r="A100" s="16"/>
      <c r="B100" s="17" t="s">
        <v>20</v>
      </c>
      <c r="C100" s="18">
        <v>3929676</v>
      </c>
      <c r="D100" s="14">
        <v>28.362643586924353</v>
      </c>
      <c r="E100" s="19"/>
      <c r="F100" s="20" t="s">
        <v>21</v>
      </c>
      <c r="G100" s="15">
        <f>100-SUM(G90:G99)</f>
        <v>18.72940669917824</v>
      </c>
    </row>
    <row r="101" spans="1:7" ht="12.75">
      <c r="A101" s="21" t="s">
        <v>53</v>
      </c>
      <c r="B101" s="22"/>
      <c r="C101" s="22"/>
      <c r="D101" s="22"/>
      <c r="E101" s="22"/>
      <c r="F101" s="22"/>
      <c r="G101" s="23"/>
    </row>
    <row r="102" spans="1:7" ht="12.75">
      <c r="A102" s="11">
        <v>1</v>
      </c>
      <c r="B102" s="12" t="s">
        <v>10</v>
      </c>
      <c r="C102" s="13">
        <v>134198</v>
      </c>
      <c r="D102" s="14">
        <v>49.97373744146802</v>
      </c>
      <c r="E102" s="14">
        <f>C102/#REF!*100</f>
        <v>1.898889557550724</v>
      </c>
      <c r="F102" s="14">
        <f>#REF!/#REF!*100</f>
        <v>1.479531502359155</v>
      </c>
      <c r="G102" s="15">
        <f aca="true" t="shared" si="8" ref="G102:G111">C102/$C$112*100</f>
        <v>39.40486607431246</v>
      </c>
    </row>
    <row r="103" spans="1:7" ht="12.75">
      <c r="A103" s="11">
        <v>2</v>
      </c>
      <c r="B103" s="12" t="s">
        <v>15</v>
      </c>
      <c r="C103" s="13">
        <v>76846</v>
      </c>
      <c r="D103" s="14">
        <v>16.192146604774937</v>
      </c>
      <c r="E103" s="14">
        <f>C103/#REF!*100</f>
        <v>3.8957773354841914</v>
      </c>
      <c r="F103" s="14">
        <f>#REF!/#REF!*100</f>
        <v>3.3559202661313727</v>
      </c>
      <c r="G103" s="15">
        <f t="shared" si="8"/>
        <v>22.56446696930368</v>
      </c>
    </row>
    <row r="104" spans="1:7" ht="12.75">
      <c r="A104" s="11">
        <v>3</v>
      </c>
      <c r="B104" s="12" t="s">
        <v>24</v>
      </c>
      <c r="C104" s="13">
        <v>49238</v>
      </c>
      <c r="D104" s="14" t="s">
        <v>38</v>
      </c>
      <c r="E104" s="14">
        <f>C104/#REF!*100</f>
        <v>2.0607347127368123</v>
      </c>
      <c r="F104" s="14">
        <f>#REF!/#REF!*100</f>
        <v>0.1307704540782373</v>
      </c>
      <c r="G104" s="15">
        <f t="shared" si="8"/>
        <v>14.457866702685562</v>
      </c>
    </row>
    <row r="105" spans="1:7" ht="12.75">
      <c r="A105" s="11">
        <v>4</v>
      </c>
      <c r="B105" s="12" t="s">
        <v>34</v>
      </c>
      <c r="C105" s="13">
        <v>17674</v>
      </c>
      <c r="D105" s="14">
        <v>34.93663154680104</v>
      </c>
      <c r="E105" s="14">
        <f>C105/#REF!*100</f>
        <v>1.3659014609596705</v>
      </c>
      <c r="F105" s="14">
        <f>#REF!/#REF!*100</f>
        <v>1.1674920580590644</v>
      </c>
      <c r="G105" s="15">
        <f t="shared" si="8"/>
        <v>5.1896570962115565</v>
      </c>
    </row>
    <row r="106" spans="1:7" ht="12.75">
      <c r="A106" s="11">
        <v>5</v>
      </c>
      <c r="B106" s="12" t="s">
        <v>26</v>
      </c>
      <c r="C106" s="13">
        <v>7520</v>
      </c>
      <c r="D106" s="14">
        <v>-47.202134381801585</v>
      </c>
      <c r="E106" s="14">
        <f>C106/#REF!*100</f>
        <v>0.4484318303114872</v>
      </c>
      <c r="F106" s="14">
        <f>#REF!/#REF!*100</f>
        <v>1.0901036528383794</v>
      </c>
      <c r="G106" s="15">
        <f t="shared" si="8"/>
        <v>2.2081148219707423</v>
      </c>
    </row>
    <row r="107" spans="1:7" ht="12.75">
      <c r="A107" s="11">
        <v>6</v>
      </c>
      <c r="B107" s="12" t="s">
        <v>54</v>
      </c>
      <c r="C107" s="13">
        <v>6036</v>
      </c>
      <c r="D107" s="14">
        <v>68.79194630872483</v>
      </c>
      <c r="E107" s="14">
        <f>C107/#REF!*100</f>
        <v>1.2803163034578722</v>
      </c>
      <c r="F107" s="14">
        <f>#REF!/#REF!*100</f>
        <v>0.7862088070336667</v>
      </c>
      <c r="G107" s="15">
        <f t="shared" si="8"/>
        <v>1.7723645033797075</v>
      </c>
    </row>
    <row r="108" spans="1:7" ht="12.75">
      <c r="A108" s="11">
        <v>7</v>
      </c>
      <c r="B108" s="12" t="s">
        <v>28</v>
      </c>
      <c r="C108" s="13">
        <v>5371</v>
      </c>
      <c r="D108" s="14">
        <v>-54.709503330803614</v>
      </c>
      <c r="E108" s="14">
        <f>C108/#REF!*100</f>
        <v>0.32114370448321633</v>
      </c>
      <c r="F108" s="14">
        <f>#REF!/#REF!*100</f>
        <v>0.9026701041050595</v>
      </c>
      <c r="G108" s="15">
        <f t="shared" si="8"/>
        <v>1.5770990304261778</v>
      </c>
    </row>
    <row r="109" spans="1:7" ht="12.75">
      <c r="A109" s="11">
        <v>8</v>
      </c>
      <c r="B109" s="12" t="s">
        <v>16</v>
      </c>
      <c r="C109" s="13">
        <v>4573</v>
      </c>
      <c r="D109" s="14">
        <v>53.921238640188484</v>
      </c>
      <c r="E109" s="14">
        <f>C109/#REF!*100</f>
        <v>0.38099094302964864</v>
      </c>
      <c r="F109" s="14">
        <f>#REF!/#REF!*100</f>
        <v>0.27732091752059607</v>
      </c>
      <c r="G109" s="15">
        <f t="shared" si="8"/>
        <v>1.3427804628819422</v>
      </c>
    </row>
    <row r="110" spans="1:7" ht="12.75">
      <c r="A110" s="11">
        <v>9</v>
      </c>
      <c r="B110" s="12" t="s">
        <v>18</v>
      </c>
      <c r="C110" s="13">
        <v>4290</v>
      </c>
      <c r="D110" s="14">
        <v>157.04014379868184</v>
      </c>
      <c r="E110" s="14">
        <f>C110/#REF!*100</f>
        <v>0.6565174275535314</v>
      </c>
      <c r="F110" s="14">
        <f>#REF!/#REF!*100</f>
        <v>0.38737289689475013</v>
      </c>
      <c r="G110" s="15">
        <f t="shared" si="8"/>
        <v>1.2596825247678836</v>
      </c>
    </row>
    <row r="111" spans="1:7" ht="12.75">
      <c r="A111" s="11">
        <v>10</v>
      </c>
      <c r="B111" s="12" t="s">
        <v>55</v>
      </c>
      <c r="C111" s="13">
        <v>4085</v>
      </c>
      <c r="D111" s="14" t="s">
        <v>38</v>
      </c>
      <c r="E111" s="14">
        <f>C111/#REF!*100</f>
        <v>1.7885367273937276</v>
      </c>
      <c r="F111" s="14">
        <f>#REF!/#REF!*100</f>
        <v>0.02778844817863068</v>
      </c>
      <c r="G111" s="15">
        <f t="shared" si="8"/>
        <v>1.1994879052859686</v>
      </c>
    </row>
    <row r="112" spans="1:7" ht="12.75">
      <c r="A112" s="16"/>
      <c r="B112" s="17" t="s">
        <v>20</v>
      </c>
      <c r="C112" s="18">
        <v>340562</v>
      </c>
      <c r="D112" s="14">
        <v>22.828619448471866</v>
      </c>
      <c r="E112" s="19"/>
      <c r="F112" s="20" t="s">
        <v>21</v>
      </c>
      <c r="G112" s="15">
        <f>100-SUM(G102:G111)</f>
        <v>9.023613908774323</v>
      </c>
    </row>
    <row r="113" spans="1:7" ht="12.75">
      <c r="A113" s="21" t="s">
        <v>56</v>
      </c>
      <c r="B113" s="22"/>
      <c r="C113" s="22"/>
      <c r="D113" s="22"/>
      <c r="E113" s="22"/>
      <c r="F113" s="22"/>
      <c r="G113" s="23"/>
    </row>
    <row r="114" spans="1:11" ht="12.75">
      <c r="A114" s="11">
        <v>1</v>
      </c>
      <c r="B114" s="12" t="s">
        <v>23</v>
      </c>
      <c r="C114" s="13">
        <v>80752</v>
      </c>
      <c r="D114" s="14">
        <v>-27.275347178443415</v>
      </c>
      <c r="E114" s="14">
        <f>C114/#REF!*100</f>
        <v>1.5600660794781336</v>
      </c>
      <c r="F114" s="14">
        <f>#REF!/#REF!*100</f>
        <v>2.1839778813184116</v>
      </c>
      <c r="G114" s="15">
        <f aca="true" t="shared" si="9" ref="G114:G123">C114/$C$124*100</f>
        <v>51.35164352985316</v>
      </c>
      <c r="J114" s="24"/>
      <c r="K114" s="10"/>
    </row>
    <row r="115" spans="1:11" ht="12.75">
      <c r="A115" s="11">
        <v>2</v>
      </c>
      <c r="B115" s="12" t="s">
        <v>15</v>
      </c>
      <c r="C115" s="13">
        <v>11298</v>
      </c>
      <c r="D115" s="14">
        <v>323.4632683658171</v>
      </c>
      <c r="E115" s="14">
        <f>C115/#REF!*100</f>
        <v>0.5727623082047263</v>
      </c>
      <c r="F115" s="14">
        <f>#REF!/#REF!*100</f>
        <v>0.13537951933166764</v>
      </c>
      <c r="G115" s="15">
        <f t="shared" si="9"/>
        <v>7.184600611753035</v>
      </c>
      <c r="J115" s="24"/>
      <c r="K115" s="24"/>
    </row>
    <row r="116" spans="1:11" ht="12.75">
      <c r="A116" s="11">
        <v>3</v>
      </c>
      <c r="B116" s="12" t="s">
        <v>10</v>
      </c>
      <c r="C116" s="13">
        <v>9676</v>
      </c>
      <c r="D116" s="14">
        <v>8.609271523178808</v>
      </c>
      <c r="E116" s="14">
        <f>C116/#REF!*100</f>
        <v>0.13691452450007308</v>
      </c>
      <c r="F116" s="14">
        <f>#REF!/#REF!*100</f>
        <v>0.1473066478304636</v>
      </c>
      <c r="G116" s="15">
        <f t="shared" si="9"/>
        <v>6.153141752462592</v>
      </c>
      <c r="J116" s="24"/>
      <c r="K116" s="10"/>
    </row>
    <row r="117" spans="1:7" ht="12.75">
      <c r="A117" s="11">
        <v>4</v>
      </c>
      <c r="B117" s="12" t="s">
        <v>28</v>
      </c>
      <c r="C117" s="13">
        <v>8267</v>
      </c>
      <c r="D117" s="14">
        <v>15.930444537932969</v>
      </c>
      <c r="E117" s="14">
        <f>C117/#REF!*100</f>
        <v>0.49430180691914904</v>
      </c>
      <c r="F117" s="14">
        <f>#REF!/#REF!*100</f>
        <v>0.5427894858228501</v>
      </c>
      <c r="G117" s="15">
        <f t="shared" si="9"/>
        <v>5.257133409219538</v>
      </c>
    </row>
    <row r="118" spans="1:7" ht="12.75">
      <c r="A118" s="11">
        <v>5</v>
      </c>
      <c r="B118" s="12" t="s">
        <v>12</v>
      </c>
      <c r="C118" s="13">
        <v>7325</v>
      </c>
      <c r="D118" s="14">
        <v>232.3502722323049</v>
      </c>
      <c r="E118" s="14">
        <f>C118/#REF!*100</f>
        <v>0.9676942059887391</v>
      </c>
      <c r="F118" s="14">
        <f>#REF!/#REF!*100</f>
        <v>0.42939777157363374</v>
      </c>
      <c r="G118" s="15">
        <f t="shared" si="9"/>
        <v>4.658098732615594</v>
      </c>
    </row>
    <row r="119" spans="1:11" ht="12.75">
      <c r="A119" s="11">
        <v>6</v>
      </c>
      <c r="B119" s="12" t="s">
        <v>24</v>
      </c>
      <c r="C119" s="13">
        <v>6904</v>
      </c>
      <c r="D119" s="14">
        <v>-50.55503831554824</v>
      </c>
      <c r="E119" s="14">
        <f>C119/#REF!*100</f>
        <v>0.2889498447689782</v>
      </c>
      <c r="F119" s="14">
        <f>#REF!/#REF!*100</f>
        <v>0.7737067162264524</v>
      </c>
      <c r="G119" s="15">
        <f t="shared" si="9"/>
        <v>4.390377290099394</v>
      </c>
      <c r="J119" s="24"/>
      <c r="K119" s="10"/>
    </row>
    <row r="120" spans="1:7" ht="12.75">
      <c r="A120" s="11">
        <v>7</v>
      </c>
      <c r="B120" s="12" t="s">
        <v>16</v>
      </c>
      <c r="C120" s="13">
        <v>3791</v>
      </c>
      <c r="D120" s="14">
        <v>6.25</v>
      </c>
      <c r="E120" s="14">
        <f>C120/#REF!*100</f>
        <v>0.31584007544837045</v>
      </c>
      <c r="F120" s="14">
        <f>#REF!/#REF!*100</f>
        <v>0.33304646035458996</v>
      </c>
      <c r="G120" s="15">
        <f t="shared" si="9"/>
        <v>2.4107648184772312</v>
      </c>
    </row>
    <row r="121" spans="1:7" ht="12.75">
      <c r="A121" s="11">
        <v>8</v>
      </c>
      <c r="B121" s="12" t="s">
        <v>34</v>
      </c>
      <c r="C121" s="13">
        <v>2980</v>
      </c>
      <c r="D121" s="14">
        <v>31.68360583296509</v>
      </c>
      <c r="E121" s="14">
        <f>C121/#REF!*100</f>
        <v>0.23030362983251207</v>
      </c>
      <c r="F121" s="14">
        <f>#REF!/#REF!*100</f>
        <v>0.20171282084193487</v>
      </c>
      <c r="G121" s="15">
        <f t="shared" si="9"/>
        <v>1.8950353888320095</v>
      </c>
    </row>
    <row r="122" spans="1:11" ht="12.75">
      <c r="A122" s="11">
        <v>9</v>
      </c>
      <c r="B122" s="12" t="s">
        <v>26</v>
      </c>
      <c r="C122" s="13">
        <v>2637</v>
      </c>
      <c r="D122" s="14">
        <v>-8.722741433021806</v>
      </c>
      <c r="E122" s="14">
        <f>C122/#REF!*100</f>
        <v>0.1572493000706638</v>
      </c>
      <c r="F122" s="14">
        <f>#REF!/#REF!*100</f>
        <v>0.22111278895247335</v>
      </c>
      <c r="G122" s="15">
        <f t="shared" si="9"/>
        <v>1.676915543741614</v>
      </c>
      <c r="J122" s="24"/>
      <c r="K122" s="10"/>
    </row>
    <row r="123" spans="1:7" ht="12.75">
      <c r="A123" s="11">
        <v>10</v>
      </c>
      <c r="B123" s="12" t="s">
        <v>57</v>
      </c>
      <c r="C123" s="13">
        <v>2635</v>
      </c>
      <c r="D123" s="14">
        <v>2.36985236985237</v>
      </c>
      <c r="E123" s="14">
        <f>C123/#REF!*100</f>
        <v>1.749400821919627</v>
      </c>
      <c r="F123" s="14">
        <f>#REF!/#REF!*100</f>
        <v>2.289139482764754</v>
      </c>
      <c r="G123" s="15">
        <f t="shared" si="9"/>
        <v>1.675643707910183</v>
      </c>
    </row>
    <row r="124" spans="1:7" ht="12.75">
      <c r="A124" s="16"/>
      <c r="B124" s="17" t="s">
        <v>20</v>
      </c>
      <c r="C124" s="18">
        <v>157253</v>
      </c>
      <c r="D124" s="14">
        <v>-13.279436175434146</v>
      </c>
      <c r="E124" s="19"/>
      <c r="F124" s="20" t="s">
        <v>21</v>
      </c>
      <c r="G124" s="15">
        <f>100-SUM(G114:G123)</f>
        <v>13.346645215035636</v>
      </c>
    </row>
    <row r="125" spans="1:7" ht="12.75">
      <c r="A125" s="21" t="s">
        <v>58</v>
      </c>
      <c r="B125" s="22"/>
      <c r="C125" s="22"/>
      <c r="D125" s="22"/>
      <c r="E125" s="22"/>
      <c r="F125" s="22"/>
      <c r="G125" s="23"/>
    </row>
    <row r="126" spans="1:7" ht="12.75">
      <c r="A126" s="11">
        <v>1</v>
      </c>
      <c r="B126" s="12" t="s">
        <v>23</v>
      </c>
      <c r="C126" s="13">
        <v>62169</v>
      </c>
      <c r="D126" s="14">
        <v>32.689475593878726</v>
      </c>
      <c r="E126" s="14">
        <f>C126/#REF!*100</f>
        <v>1.201056916176393</v>
      </c>
      <c r="F126" s="14">
        <f>#REF!/#REF!*100</f>
        <v>0.9215396141267993</v>
      </c>
      <c r="G126" s="15">
        <f aca="true" t="shared" si="10" ref="G126:G135">C126/$C$136*100</f>
        <v>14.59136708545839</v>
      </c>
    </row>
    <row r="127" spans="1:7" ht="12.75">
      <c r="A127" s="11">
        <v>2</v>
      </c>
      <c r="B127" s="12" t="s">
        <v>28</v>
      </c>
      <c r="C127" s="13">
        <v>53866</v>
      </c>
      <c r="D127" s="14">
        <v>-18.08698296836983</v>
      </c>
      <c r="E127" s="14">
        <f>C127/#REF!*100</f>
        <v>3.2207646221733257</v>
      </c>
      <c r="F127" s="14">
        <f>#REF!/#REF!*100</f>
        <v>5.005446162909918</v>
      </c>
      <c r="G127" s="15">
        <f t="shared" si="10"/>
        <v>12.64261254685296</v>
      </c>
    </row>
    <row r="128" spans="1:7" ht="12.75">
      <c r="A128" s="11">
        <v>3</v>
      </c>
      <c r="B128" s="12" t="s">
        <v>55</v>
      </c>
      <c r="C128" s="13">
        <v>41080</v>
      </c>
      <c r="D128" s="14" t="s">
        <v>38</v>
      </c>
      <c r="E128" s="14">
        <f>C128/#REF!*100</f>
        <v>17.98606824022872</v>
      </c>
      <c r="F128" s="14">
        <f>#REF!/#REF!*100</f>
        <v>2.0162971075494673</v>
      </c>
      <c r="G128" s="15">
        <f t="shared" si="10"/>
        <v>9.64167607442022</v>
      </c>
    </row>
    <row r="129" spans="1:7" ht="12.75">
      <c r="A129" s="11">
        <v>4</v>
      </c>
      <c r="B129" s="12" t="s">
        <v>10</v>
      </c>
      <c r="C129" s="13">
        <v>36473</v>
      </c>
      <c r="D129" s="14">
        <v>38.24432399651291</v>
      </c>
      <c r="E129" s="14">
        <f>C129/#REF!*100</f>
        <v>0.5160896498647339</v>
      </c>
      <c r="F129" s="14">
        <f>#REF!/#REF!*100</f>
        <v>0.4362320450904839</v>
      </c>
      <c r="G129" s="15">
        <f t="shared" si="10"/>
        <v>8.560390736668175</v>
      </c>
    </row>
    <row r="130" spans="1:7" ht="12.75">
      <c r="A130" s="11">
        <v>5</v>
      </c>
      <c r="B130" s="12" t="s">
        <v>26</v>
      </c>
      <c r="C130" s="13">
        <v>30876</v>
      </c>
      <c r="D130" s="14">
        <v>-41.19977147210056</v>
      </c>
      <c r="E130" s="14">
        <f>C130/#REF!*100</f>
        <v>1.8411943075395583</v>
      </c>
      <c r="F130" s="14">
        <f>#REF!/#REF!*100</f>
        <v>4.01891053925039</v>
      </c>
      <c r="G130" s="15">
        <f t="shared" si="10"/>
        <v>7.246747577258976</v>
      </c>
    </row>
    <row r="131" spans="1:7" ht="12.75">
      <c r="A131" s="11">
        <v>6</v>
      </c>
      <c r="B131" s="12" t="s">
        <v>36</v>
      </c>
      <c r="C131" s="13">
        <v>21697</v>
      </c>
      <c r="D131" s="14">
        <v>20.948770834494677</v>
      </c>
      <c r="E131" s="14">
        <f>C131/#REF!*100</f>
        <v>2.7214971558303906</v>
      </c>
      <c r="F131" s="14">
        <f>#REF!/#REF!*100</f>
        <v>3.3228000503819395</v>
      </c>
      <c r="G131" s="15">
        <f t="shared" si="10"/>
        <v>5.092391572217515</v>
      </c>
    </row>
    <row r="132" spans="1:7" ht="12.75">
      <c r="A132" s="11">
        <v>7</v>
      </c>
      <c r="B132" s="12" t="s">
        <v>29</v>
      </c>
      <c r="C132" s="13">
        <v>19200</v>
      </c>
      <c r="D132" s="14">
        <v>160.0568874441284</v>
      </c>
      <c r="E132" s="14">
        <f>C132/#REF!*100</f>
        <v>3.2172606031358235</v>
      </c>
      <c r="F132" s="14">
        <f>#REF!/#REF!*100</f>
        <v>1.2861517878607338</v>
      </c>
      <c r="G132" s="15">
        <f t="shared" si="10"/>
        <v>4.5063335109266855</v>
      </c>
    </row>
    <row r="133" spans="1:7" ht="12.75">
      <c r="A133" s="11">
        <v>8</v>
      </c>
      <c r="B133" s="12" t="s">
        <v>59</v>
      </c>
      <c r="C133" s="13">
        <v>17917</v>
      </c>
      <c r="D133" s="14">
        <v>19.27173478897617</v>
      </c>
      <c r="E133" s="14">
        <f>C133/#REF!*100</f>
        <v>4.3913677528461665</v>
      </c>
      <c r="F133" s="14">
        <f>#REF!/#REF!*100</f>
        <v>5.1142205426752465</v>
      </c>
      <c r="G133" s="15">
        <f t="shared" si="10"/>
        <v>4.205207162253824</v>
      </c>
    </row>
    <row r="134" spans="1:7" ht="12.75">
      <c r="A134" s="11">
        <v>9</v>
      </c>
      <c r="B134" s="12" t="s">
        <v>16</v>
      </c>
      <c r="C134" s="13">
        <v>14272</v>
      </c>
      <c r="D134" s="14">
        <v>7.542762414286791</v>
      </c>
      <c r="E134" s="14">
        <f>C134/#REF!*100</f>
        <v>1.189044989923277</v>
      </c>
      <c r="F134" s="14">
        <f>#REF!/#REF!*100</f>
        <v>1.2387498809881623</v>
      </c>
      <c r="G134" s="15">
        <f t="shared" si="10"/>
        <v>3.3497079097888363</v>
      </c>
    </row>
    <row r="135" spans="1:7" ht="12.75">
      <c r="A135" s="11">
        <v>10</v>
      </c>
      <c r="B135" s="12" t="s">
        <v>27</v>
      </c>
      <c r="C135" s="13">
        <v>11222</v>
      </c>
      <c r="D135" s="14">
        <v>5.618823529411765</v>
      </c>
      <c r="E135" s="14">
        <f>C135/#REF!*100</f>
        <v>1.1108658358765515</v>
      </c>
      <c r="F135" s="14">
        <f>#REF!/#REF!*100</f>
        <v>1.2160785615364367</v>
      </c>
      <c r="G135" s="15">
        <f t="shared" si="10"/>
        <v>2.633858055188503</v>
      </c>
    </row>
    <row r="136" spans="1:7" ht="12.75">
      <c r="A136" s="16"/>
      <c r="B136" s="17" t="s">
        <v>20</v>
      </c>
      <c r="C136" s="18">
        <v>426067</v>
      </c>
      <c r="D136" s="14">
        <v>-6.1061098562062694</v>
      </c>
      <c r="E136" s="19"/>
      <c r="F136" s="20" t="s">
        <v>21</v>
      </c>
      <c r="G136" s="15">
        <f>100-SUM(G126:G135)</f>
        <v>27.52970776896592</v>
      </c>
    </row>
    <row r="137" spans="1:7" ht="12.75">
      <c r="A137" s="21" t="s">
        <v>60</v>
      </c>
      <c r="B137" s="22"/>
      <c r="C137" s="22"/>
      <c r="D137" s="22"/>
      <c r="E137" s="22"/>
      <c r="F137" s="22"/>
      <c r="G137" s="23"/>
    </row>
    <row r="138" spans="1:7" ht="12.75">
      <c r="A138" s="11">
        <v>1</v>
      </c>
      <c r="B138" s="12" t="s">
        <v>13</v>
      </c>
      <c r="C138" s="13">
        <v>177537</v>
      </c>
      <c r="D138" s="14">
        <v>1.3240724358937774</v>
      </c>
      <c r="E138" s="14">
        <f>C138/#REF!*100</f>
        <v>19.80758846289445</v>
      </c>
      <c r="F138" s="14">
        <f>#REF!/#REF!*100</f>
        <v>25.117547893599085</v>
      </c>
      <c r="G138" s="15">
        <f aca="true" t="shared" si="11" ref="G138:G147">C138/$C$148*100</f>
        <v>55.74020118803923</v>
      </c>
    </row>
    <row r="139" spans="1:7" ht="12.75">
      <c r="A139" s="11">
        <v>2</v>
      </c>
      <c r="B139" s="12" t="s">
        <v>61</v>
      </c>
      <c r="C139" s="13">
        <v>69833</v>
      </c>
      <c r="D139" s="14">
        <v>304.6882243857209</v>
      </c>
      <c r="E139" s="14">
        <f>C139/#REF!*100</f>
        <v>90.78299078299078</v>
      </c>
      <c r="F139" s="14">
        <f>#REF!/#REF!*100</f>
        <v>91.90455901150405</v>
      </c>
      <c r="G139" s="15">
        <f t="shared" si="11"/>
        <v>21.925037989626635</v>
      </c>
    </row>
    <row r="140" spans="1:7" ht="12.75">
      <c r="A140" s="11">
        <v>3</v>
      </c>
      <c r="B140" s="12" t="s">
        <v>32</v>
      </c>
      <c r="C140" s="13">
        <v>19279</v>
      </c>
      <c r="D140" s="14">
        <v>245.00715819613455</v>
      </c>
      <c r="E140" s="14">
        <f>C140/#REF!*100</f>
        <v>15.813476602550958</v>
      </c>
      <c r="F140" s="14">
        <f>#REF!/#REF!*100</f>
        <v>6.8751691724697945</v>
      </c>
      <c r="G140" s="15">
        <f t="shared" si="11"/>
        <v>6.0529091890941515</v>
      </c>
    </row>
    <row r="141" spans="1:7" ht="12.75">
      <c r="A141" s="11">
        <v>4</v>
      </c>
      <c r="B141" s="12" t="s">
        <v>27</v>
      </c>
      <c r="C141" s="13">
        <v>13806</v>
      </c>
      <c r="D141" s="14">
        <v>-8.913373358844098</v>
      </c>
      <c r="E141" s="14">
        <f>C141/#REF!*100</f>
        <v>1.3666560087427972</v>
      </c>
      <c r="F141" s="14">
        <f>#REF!/#REF!*100</f>
        <v>1.734786141854849</v>
      </c>
      <c r="G141" s="15">
        <f t="shared" si="11"/>
        <v>4.334585002574504</v>
      </c>
    </row>
    <row r="142" spans="1:7" ht="12.75">
      <c r="A142" s="11">
        <v>5</v>
      </c>
      <c r="B142" s="12" t="s">
        <v>24</v>
      </c>
      <c r="C142" s="13">
        <v>8429</v>
      </c>
      <c r="D142" s="14">
        <v>153.50375939849624</v>
      </c>
      <c r="E142" s="14">
        <f>C142/#REF!*100</f>
        <v>0.3527749480819406</v>
      </c>
      <c r="F142" s="14">
        <f>#REF!/#REF!*100</f>
        <v>0.18424227110599112</v>
      </c>
      <c r="G142" s="15">
        <f t="shared" si="11"/>
        <v>2.646401346277017</v>
      </c>
    </row>
    <row r="143" spans="1:7" ht="12.75">
      <c r="A143" s="11">
        <v>6</v>
      </c>
      <c r="B143" s="12" t="s">
        <v>23</v>
      </c>
      <c r="C143" s="13">
        <v>5542</v>
      </c>
      <c r="D143" s="14">
        <v>-12.420986093552465</v>
      </c>
      <c r="E143" s="14">
        <f>C143/#REF!*100</f>
        <v>0.10706714647894561</v>
      </c>
      <c r="F143" s="14">
        <f>#REF!/#REF!*100</f>
        <v>0.12446380548085258</v>
      </c>
      <c r="G143" s="15">
        <f t="shared" si="11"/>
        <v>1.7399876926168258</v>
      </c>
    </row>
    <row r="144" spans="1:7" ht="12.75">
      <c r="A144" s="11">
        <v>7</v>
      </c>
      <c r="B144" s="12" t="s">
        <v>62</v>
      </c>
      <c r="C144" s="13">
        <v>5257</v>
      </c>
      <c r="D144" s="14">
        <v>29.35531496062992</v>
      </c>
      <c r="E144" s="14">
        <f>C144/#REF!*100</f>
        <v>4.069294898093461</v>
      </c>
      <c r="F144" s="14">
        <f>#REF!/#REF!*100</f>
        <v>4.801058501086854</v>
      </c>
      <c r="G144" s="15">
        <f t="shared" si="11"/>
        <v>1.650507993519786</v>
      </c>
    </row>
    <row r="145" spans="1:7" ht="12.75">
      <c r="A145" s="11">
        <v>8</v>
      </c>
      <c r="B145" s="12" t="s">
        <v>15</v>
      </c>
      <c r="C145" s="13">
        <v>3225</v>
      </c>
      <c r="D145" s="14">
        <v>244.9197860962567</v>
      </c>
      <c r="E145" s="14">
        <f>C145/#REF!*100</f>
        <v>0.16349428606481167</v>
      </c>
      <c r="F145" s="14">
        <f>#REF!/#REF!*100</f>
        <v>0.04744372210461366</v>
      </c>
      <c r="G145" s="15">
        <f t="shared" si="11"/>
        <v>1.0125334371507153</v>
      </c>
    </row>
    <row r="146" spans="1:7" ht="12.75">
      <c r="A146" s="11">
        <v>9</v>
      </c>
      <c r="B146" s="12" t="s">
        <v>28</v>
      </c>
      <c r="C146" s="13">
        <v>2698</v>
      </c>
      <c r="D146" s="14">
        <v>162.96296296296296</v>
      </c>
      <c r="E146" s="14">
        <f>C146/#REF!*100</f>
        <v>0.16131925427215002</v>
      </c>
      <c r="F146" s="14">
        <f>#REF!/#REF!*100</f>
        <v>0.07809592097240839</v>
      </c>
      <c r="G146" s="15">
        <f t="shared" si="11"/>
        <v>0.8470744847853114</v>
      </c>
    </row>
    <row r="147" spans="1:7" ht="12.75">
      <c r="A147" s="11">
        <v>10</v>
      </c>
      <c r="B147" s="12" t="s">
        <v>63</v>
      </c>
      <c r="C147" s="13">
        <v>2171</v>
      </c>
      <c r="D147" s="14">
        <v>43.111404087013845</v>
      </c>
      <c r="E147" s="14">
        <f>C147/#REF!*100</f>
        <v>0.5987429431897472</v>
      </c>
      <c r="F147" s="14">
        <f>#REF!/#REF!*100</f>
        <v>0.32529844041163014</v>
      </c>
      <c r="G147" s="15">
        <f t="shared" si="11"/>
        <v>0.6816155324199078</v>
      </c>
    </row>
    <row r="148" spans="1:7" ht="12.75">
      <c r="A148" s="16"/>
      <c r="B148" s="17" t="s">
        <v>20</v>
      </c>
      <c r="C148" s="18">
        <v>318508</v>
      </c>
      <c r="D148" s="14">
        <v>30.667804425773525</v>
      </c>
      <c r="E148" s="19"/>
      <c r="F148" s="20" t="s">
        <v>21</v>
      </c>
      <c r="G148" s="15">
        <f>100-SUM(G138:G147)</f>
        <v>3.369146143895918</v>
      </c>
    </row>
    <row r="149" spans="1:7" ht="12.75">
      <c r="A149" s="21" t="s">
        <v>64</v>
      </c>
      <c r="B149" s="22"/>
      <c r="C149" s="22"/>
      <c r="D149" s="22"/>
      <c r="E149" s="22"/>
      <c r="F149" s="22"/>
      <c r="G149" s="23"/>
    </row>
    <row r="150" spans="1:7" ht="12.75">
      <c r="A150" s="11">
        <v>1</v>
      </c>
      <c r="B150" s="12" t="s">
        <v>40</v>
      </c>
      <c r="C150" s="13">
        <v>40954</v>
      </c>
      <c r="D150" s="14">
        <v>1.8047131351297603</v>
      </c>
      <c r="E150" s="14">
        <f>C150/#REF!*100</f>
        <v>11.326933342183796</v>
      </c>
      <c r="F150" s="14">
        <f>#REF!/#REF!*100</f>
        <v>15.734345054171392</v>
      </c>
      <c r="G150" s="15">
        <f aca="true" t="shared" si="12" ref="G150:G159">C150/$C$160*100</f>
        <v>29.570956142504368</v>
      </c>
    </row>
    <row r="151" spans="1:7" ht="12.75">
      <c r="A151" s="11">
        <v>2</v>
      </c>
      <c r="B151" s="12" t="s">
        <v>24</v>
      </c>
      <c r="C151" s="13">
        <v>34899</v>
      </c>
      <c r="D151" s="14">
        <v>247.6342265165853</v>
      </c>
      <c r="E151" s="14">
        <f>C151/#REF!*100</f>
        <v>1.4606113314879159</v>
      </c>
      <c r="F151" s="14">
        <f>#REF!/#REF!*100</f>
        <v>0.5562731307167051</v>
      </c>
      <c r="G151" s="15">
        <f t="shared" si="12"/>
        <v>25.198925585223908</v>
      </c>
    </row>
    <row r="152" spans="1:7" ht="12.75">
      <c r="A152" s="11">
        <v>3</v>
      </c>
      <c r="B152" s="12" t="s">
        <v>35</v>
      </c>
      <c r="C152" s="13">
        <v>19181</v>
      </c>
      <c r="D152" s="14" t="s">
        <v>38</v>
      </c>
      <c r="E152" s="14">
        <f>C152/#REF!*100</f>
        <v>2.209611886585314</v>
      </c>
      <c r="F152" s="14">
        <f>#REF!/#REF!*100</f>
        <v>0.026078615976909372</v>
      </c>
      <c r="G152" s="15">
        <f t="shared" si="12"/>
        <v>13.849697459817753</v>
      </c>
    </row>
    <row r="153" spans="1:7" ht="12.75">
      <c r="A153" s="11">
        <v>4</v>
      </c>
      <c r="B153" s="12" t="s">
        <v>23</v>
      </c>
      <c r="C153" s="13">
        <v>16501</v>
      </c>
      <c r="D153" s="14">
        <v>9.933377748167887</v>
      </c>
      <c r="E153" s="14">
        <f>C153/#REF!*100</f>
        <v>0.31878653627735143</v>
      </c>
      <c r="F153" s="14">
        <f>#REF!/#REF!*100</f>
        <v>0.2952278319006949</v>
      </c>
      <c r="G153" s="15">
        <f t="shared" si="12"/>
        <v>11.91459557814779</v>
      </c>
    </row>
    <row r="154" spans="1:7" ht="12.75">
      <c r="A154" s="11">
        <v>5</v>
      </c>
      <c r="B154" s="12" t="s">
        <v>65</v>
      </c>
      <c r="C154" s="13">
        <v>12006</v>
      </c>
      <c r="D154" s="14">
        <v>18.018283692126218</v>
      </c>
      <c r="E154" s="14">
        <f>C154/#REF!*100</f>
        <v>53.3197139938713</v>
      </c>
      <c r="F154" s="14">
        <f>#REF!/#REF!*100</f>
        <v>57.985636114911074</v>
      </c>
      <c r="G154" s="15">
        <f t="shared" si="12"/>
        <v>8.66896760870507</v>
      </c>
    </row>
    <row r="155" spans="1:7" ht="12.75">
      <c r="A155" s="11">
        <v>6</v>
      </c>
      <c r="B155" s="12" t="s">
        <v>15</v>
      </c>
      <c r="C155" s="13">
        <v>4022</v>
      </c>
      <c r="D155" s="14">
        <v>5.09537496733734</v>
      </c>
      <c r="E155" s="14">
        <f>C155/#REF!*100</f>
        <v>0.20389892048144884</v>
      </c>
      <c r="F155" s="14">
        <f>#REF!/#REF!*100</f>
        <v>0.1941894379618786</v>
      </c>
      <c r="G155" s="15">
        <f t="shared" si="12"/>
        <v>2.9040969283867892</v>
      </c>
    </row>
    <row r="156" spans="1:7" ht="12.75">
      <c r="A156" s="11">
        <v>7</v>
      </c>
      <c r="B156" s="12" t="s">
        <v>10</v>
      </c>
      <c r="C156" s="13">
        <v>3830</v>
      </c>
      <c r="D156" s="14" t="s">
        <v>38</v>
      </c>
      <c r="E156" s="14">
        <f>C156/#REF!*100</f>
        <v>0.05419415345548573</v>
      </c>
      <c r="F156" s="14">
        <f>#REF!/#REF!*100</f>
        <v>0.003257313909821678</v>
      </c>
      <c r="G156" s="15">
        <f t="shared" si="12"/>
        <v>2.765462763729837</v>
      </c>
    </row>
    <row r="157" spans="1:7" ht="12.75">
      <c r="A157" s="11">
        <v>8</v>
      </c>
      <c r="B157" s="12" t="s">
        <v>12</v>
      </c>
      <c r="C157" s="13">
        <v>2214</v>
      </c>
      <c r="D157" s="14" t="s">
        <v>38</v>
      </c>
      <c r="E157" s="14">
        <f>C157/#REF!*100</f>
        <v>0.2924880507930469</v>
      </c>
      <c r="F157" s="14">
        <f>#REF!/#REF!*100</f>
        <v>0.022599882714401776</v>
      </c>
      <c r="G157" s="15">
        <f t="shared" si="12"/>
        <v>1.5986252112004853</v>
      </c>
    </row>
    <row r="158" spans="1:7" ht="12.75">
      <c r="A158" s="11">
        <v>9</v>
      </c>
      <c r="B158" s="12" t="s">
        <v>66</v>
      </c>
      <c r="C158" s="13">
        <v>1446</v>
      </c>
      <c r="D158" s="14">
        <v>75.06053268765133</v>
      </c>
      <c r="E158" s="14">
        <f>C158/#REF!*100</f>
        <v>2.932824922927146</v>
      </c>
      <c r="F158" s="14">
        <f>#REF!/#REF!*100</f>
        <v>0.38142030578271974</v>
      </c>
      <c r="G158" s="15">
        <f t="shared" si="12"/>
        <v>1.0440885525726746</v>
      </c>
    </row>
    <row r="159" spans="1:7" ht="12.75">
      <c r="A159" s="11">
        <v>10</v>
      </c>
      <c r="B159" s="12" t="s">
        <v>67</v>
      </c>
      <c r="C159" s="13">
        <v>1194</v>
      </c>
      <c r="D159" s="14">
        <v>-62.61740763932373</v>
      </c>
      <c r="E159" s="14">
        <f>C159/#REF!*100</f>
        <v>3.047939960177669</v>
      </c>
      <c r="F159" s="14">
        <f>#REF!/#REF!*100</f>
        <v>7.273306918067131</v>
      </c>
      <c r="G159" s="15">
        <f t="shared" si="12"/>
        <v>0.8621312114604244</v>
      </c>
    </row>
    <row r="160" spans="1:7" ht="12.75">
      <c r="A160" s="16"/>
      <c r="B160" s="17" t="s">
        <v>20</v>
      </c>
      <c r="C160" s="18">
        <v>138494</v>
      </c>
      <c r="D160" s="14">
        <v>60.39608547107533</v>
      </c>
      <c r="E160" s="19"/>
      <c r="F160" s="20" t="s">
        <v>21</v>
      </c>
      <c r="G160" s="15">
        <f>100-SUM(G150:G159)</f>
        <v>1.6224529582508893</v>
      </c>
    </row>
  </sheetData>
  <mergeCells count="19">
    <mergeCell ref="A125:G125"/>
    <mergeCell ref="A113:G113"/>
    <mergeCell ref="A149:G149"/>
    <mergeCell ref="A137:G137"/>
    <mergeCell ref="A41:G41"/>
    <mergeCell ref="A65:G65"/>
    <mergeCell ref="A53:G53"/>
    <mergeCell ref="A101:G101"/>
    <mergeCell ref="A89:G89"/>
    <mergeCell ref="A77:G77"/>
    <mergeCell ref="A17:G17"/>
    <mergeCell ref="A29:G29"/>
    <mergeCell ref="A5:G5"/>
    <mergeCell ref="A2:F2"/>
    <mergeCell ref="E3:F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2011-09-26T10:46:05Z</dcterms:created>
  <dcterms:modified xsi:type="dcterms:W3CDTF">2011-09-26T10:49:13Z</dcterms:modified>
  <cp:category/>
  <cp:version/>
  <cp:contentType/>
  <cp:contentStatus/>
</cp:coreProperties>
</file>