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155" tabRatio="378" activeTab="0"/>
  </bookViews>
  <sheets>
    <sheet name="топы по отраслям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<sst xmlns="http://schemas.openxmlformats.org/spreadsheetml/2006/main" count="72" uniqueCount="60">
  <si>
    <t>Курганская область</t>
  </si>
  <si>
    <t>Свердловская область</t>
  </si>
  <si>
    <t>Невьянск</t>
  </si>
  <si>
    <t>Saint-Gobain (Франция)</t>
  </si>
  <si>
    <t xml:space="preserve">Шадринский завод металлоконструкций </t>
  </si>
  <si>
    <t>Шадринск</t>
  </si>
  <si>
    <t>Тюменская область</t>
  </si>
  <si>
    <t>Пермь</t>
  </si>
  <si>
    <t>Тюмень</t>
  </si>
  <si>
    <t>Башкортостан</t>
  </si>
  <si>
    <t>Наименование проекта</t>
  </si>
  <si>
    <t>Регион</t>
  </si>
  <si>
    <t>Пермский край</t>
  </si>
  <si>
    <t>Населенный пункт</t>
  </si>
  <si>
    <t>Ялуторовск</t>
  </si>
  <si>
    <t>Гипсополимер</t>
  </si>
  <si>
    <t>Тюменский фанерный завод</t>
  </si>
  <si>
    <t xml:space="preserve">Описание проекта и его результатов </t>
  </si>
  <si>
    <t>Аургазинский районе</t>
  </si>
  <si>
    <t xml:space="preserve">Производство керамического кирпича и пористых блоков </t>
  </si>
  <si>
    <t>Кызыл таш</t>
  </si>
  <si>
    <t>Архитектурно-строительный центр «Правобережный» (Екатеринбург) и «Невьянский завод керамических изделий» (НЗКИ, Невьянск).</t>
  </si>
  <si>
    <t>Knauf Insulation (Германия)</t>
  </si>
  <si>
    <t>Срок начала и завершения реализации проекта</t>
  </si>
  <si>
    <t>2013-2017</t>
  </si>
  <si>
    <t>2011-2014</t>
  </si>
  <si>
    <t>2010-2013</t>
  </si>
  <si>
    <t>2007-2015</t>
  </si>
  <si>
    <t>2012-2014</t>
  </si>
  <si>
    <t>Компания (холдинг), реализующая проект</t>
  </si>
  <si>
    <t>Завод стеновых материалов «Поревит» (Холдинг «Партнер»)</t>
  </si>
  <si>
    <t>Модернизация завода утеплителей на основе минерального волокна «Тисма»</t>
  </si>
  <si>
    <t>Многопрофильный производственный комплекс для производства широкого перечня строительных материалов</t>
  </si>
  <si>
    <r>
      <t>В год завод сможет производить порядка 110 мл. усл.шт. кирпича и 300 тыс.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газобетона</t>
    </r>
  </si>
  <si>
    <t>Кармаскалинский р-н</t>
  </si>
  <si>
    <t>30–45 млн кв. м гипсокартона в год и Антоновского карьера по добыче гипсового сырья мощностью 350–450 тыс. тонн в год</t>
  </si>
  <si>
    <t>Увеличение производственной мощности до 45 тыс. тонн материала в год</t>
  </si>
  <si>
    <t>Завод по производству оцинкованных металлоконструкций и оказанию услуг по горячему оцинкованию</t>
  </si>
  <si>
    <t>65 тыс. тонн металлоконструкций в год</t>
  </si>
  <si>
    <t>80 млн штук условного кирпича в год (225-227 тыс. штук в сутки)</t>
  </si>
  <si>
    <t>Вторая очередь завода большеформатной фанеры</t>
  </si>
  <si>
    <t>Объем выпуска возрастет до 90  кубометров в год</t>
  </si>
  <si>
    <t xml:space="preserve">Завод по производству кирпича </t>
  </si>
  <si>
    <t>90 млн штук кирпича в год</t>
  </si>
  <si>
    <t>Первая очередь завода кровельных и фасадных материалов</t>
  </si>
  <si>
    <t>ПрофМодуль (корпорация «Кольцо»)</t>
  </si>
  <si>
    <t>Мощность - 21 тыс кв.м. продукции в смену (сэндвич-панели из минеральной ваты на базальтовой  основе, профилированный лист, металлочерепица, метало-сайдинг, фасадные панели)</t>
  </si>
  <si>
    <t>40 млн кв. метров в год</t>
  </si>
  <si>
    <t xml:space="preserve">Завод по производству гипсокартонных листов 
</t>
  </si>
  <si>
    <t>Кунгурский р-н</t>
  </si>
  <si>
    <t xml:space="preserve">Мощность 75 тыс. кв. м </t>
  </si>
  <si>
    <t>Нет данных-2013</t>
  </si>
  <si>
    <t xml:space="preserve">Завод по производству гипсокартона, карьер по добыче гипса  </t>
  </si>
  <si>
    <t>Цех по производству пазогребневых плит</t>
  </si>
  <si>
    <t>* Пересчёт рублей в доллары производился по средневзвешенному курсу доллара за 2013 год — 31,85 руб./доллар</t>
  </si>
  <si>
    <t xml:space="preserve">** 0 -  фактурное заявление о намерениях (определены сроки, объемы планируемых инвестиций, место, планируемые мощности), 1 -  реально начатое строительство, 1,5 - текущее инвестиционное строительство, 2 -  завершенное строительство, 3 -  запуск производства (запуск объекта в эксплуатацию)
</t>
  </si>
  <si>
    <t>Общая необходимая сумма инвестиций, млн долл.*</t>
  </si>
  <si>
    <t>Стадия реализации проекта**</t>
  </si>
  <si>
    <t>Источник информации: Аналитический центр «Эксперт-Урал» на основе собственной информационной базы, данных, предоставленных компаниями в рамках анкетирования, информации пресс-служб и официальных сайтов компаний, данных администраций восьми субъектов РФ и др.</t>
  </si>
  <si>
    <t xml:space="preserve">Крупнейшие инвестиционные проекты в промышленности строительных материалов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</si>
</sst>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&quot;-&quot;??_р_._-;_-@_-"/>
    <numFmt numFmtId="173" formatCode="_-* #,##0.0_р_._-;\-* #,##0.0_р_._-;_-* &quot;-&quot;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Times New Roman"/>
      <family val="1"/>
    </font>
    <font>
      <b/>
      <sz val="10"/>
      <name val="Arial Cyr"/>
      <family val="0"/>
    </font>
    <font>
      <sz val="9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21" borderId="10" xfId="54" applyFont="1" applyFill="1" applyBorder="1" applyAlignment="1">
      <alignment horizontal="center" vertical="center" wrapText="1"/>
      <protection/>
    </xf>
    <xf numFmtId="0" fontId="6" fillId="21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/>
    </xf>
    <xf numFmtId="172" fontId="3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173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54" applyFont="1" applyFill="1" applyBorder="1" applyAlignment="1">
      <alignment horizontal="left" vertical="center" wrapText="1"/>
      <protection/>
    </xf>
    <xf numFmtId="172" fontId="3" fillId="0" borderId="0" xfId="54" applyNumberFormat="1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73" fontId="9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7" fillId="0" borderId="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3.00390625" style="1" customWidth="1"/>
    <col min="2" max="2" width="45.375" style="1" customWidth="1"/>
    <col min="3" max="3" width="20.375" style="1" customWidth="1"/>
    <col min="4" max="4" width="11.875" style="1" customWidth="1"/>
    <col min="5" max="5" width="15.625" style="1" customWidth="1"/>
    <col min="6" max="6" width="20.25390625" style="1" customWidth="1"/>
    <col min="7" max="7" width="15.875" style="2" customWidth="1"/>
    <col min="8" max="8" width="11.25390625" style="11" customWidth="1"/>
    <col min="9" max="9" width="9.125" style="0" customWidth="1" collapsed="1"/>
  </cols>
  <sheetData>
    <row r="1" spans="1:8" ht="12.75" customHeight="1">
      <c r="A1" s="13" t="s">
        <v>59</v>
      </c>
      <c r="C1" s="9"/>
      <c r="D1" s="9"/>
      <c r="E1" s="9"/>
      <c r="F1" s="9"/>
      <c r="G1" s="9"/>
      <c r="H1" s="12"/>
    </row>
    <row r="2" spans="1:8" s="6" customFormat="1" ht="54.75" customHeight="1">
      <c r="A2" s="5" t="s">
        <v>10</v>
      </c>
      <c r="B2" s="5" t="s">
        <v>17</v>
      </c>
      <c r="C2" s="5" t="s">
        <v>29</v>
      </c>
      <c r="D2" s="5" t="s">
        <v>11</v>
      </c>
      <c r="E2" s="5" t="s">
        <v>13</v>
      </c>
      <c r="F2" s="5" t="s">
        <v>56</v>
      </c>
      <c r="G2" s="5" t="s">
        <v>23</v>
      </c>
      <c r="H2" s="5" t="s">
        <v>57</v>
      </c>
    </row>
    <row r="3" spans="1:8" s="7" customFormat="1" ht="36">
      <c r="A3" s="3" t="s">
        <v>32</v>
      </c>
      <c r="B3" s="3" t="s">
        <v>33</v>
      </c>
      <c r="C3" s="3" t="s">
        <v>30</v>
      </c>
      <c r="D3" s="3" t="s">
        <v>6</v>
      </c>
      <c r="E3" s="3" t="s">
        <v>14</v>
      </c>
      <c r="F3" s="14">
        <f>3200000000/31.85/1000000</f>
        <v>100.47095761381476</v>
      </c>
      <c r="G3" s="8" t="s">
        <v>27</v>
      </c>
      <c r="H3" s="4">
        <v>1.5</v>
      </c>
    </row>
    <row r="4" spans="1:256" s="10" customFormat="1" ht="36">
      <c r="A4" s="3" t="s">
        <v>52</v>
      </c>
      <c r="B4" s="3" t="s">
        <v>35</v>
      </c>
      <c r="C4" s="3" t="s">
        <v>3</v>
      </c>
      <c r="D4" s="3" t="s">
        <v>9</v>
      </c>
      <c r="E4" s="3" t="s">
        <v>34</v>
      </c>
      <c r="F4" s="14">
        <f>3200000000/31.85/1000000</f>
        <v>100.47095761381476</v>
      </c>
      <c r="G4" s="8" t="s">
        <v>25</v>
      </c>
      <c r="H4" s="4">
        <v>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8" s="7" customFormat="1" ht="24">
      <c r="A5" s="3" t="s">
        <v>31</v>
      </c>
      <c r="B5" s="3" t="s">
        <v>36</v>
      </c>
      <c r="C5" s="3" t="s">
        <v>22</v>
      </c>
      <c r="D5" s="3" t="s">
        <v>6</v>
      </c>
      <c r="E5" s="3" t="s">
        <v>8</v>
      </c>
      <c r="F5" s="14">
        <f>3000000000/31.85/1000000</f>
        <v>94.19152276295132</v>
      </c>
      <c r="G5" s="8" t="s">
        <v>25</v>
      </c>
      <c r="H5" s="4">
        <v>1.5</v>
      </c>
    </row>
    <row r="6" spans="1:8" s="7" customFormat="1" ht="36">
      <c r="A6" s="3" t="s">
        <v>48</v>
      </c>
      <c r="B6" s="3" t="s">
        <v>47</v>
      </c>
      <c r="C6" s="3" t="s">
        <v>15</v>
      </c>
      <c r="D6" s="3" t="s">
        <v>12</v>
      </c>
      <c r="E6" s="3" t="s">
        <v>49</v>
      </c>
      <c r="F6" s="14">
        <f>2500000000/31.85/1000000</f>
        <v>78.49293563579278</v>
      </c>
      <c r="G6" s="8" t="s">
        <v>24</v>
      </c>
      <c r="H6" s="4">
        <v>0</v>
      </c>
    </row>
    <row r="7" spans="1:8" s="7" customFormat="1" ht="36">
      <c r="A7" s="3" t="s">
        <v>37</v>
      </c>
      <c r="B7" s="3" t="s">
        <v>38</v>
      </c>
      <c r="C7" s="3" t="s">
        <v>4</v>
      </c>
      <c r="D7" s="3" t="s">
        <v>0</v>
      </c>
      <c r="E7" s="3" t="s">
        <v>5</v>
      </c>
      <c r="F7" s="14">
        <f>2000000000/31.85/1000000</f>
        <v>62.794348508634215</v>
      </c>
      <c r="G7" s="8" t="s">
        <v>26</v>
      </c>
      <c r="H7" s="4">
        <v>1.5</v>
      </c>
    </row>
    <row r="8" spans="1:8" s="7" customFormat="1" ht="24">
      <c r="A8" s="3" t="s">
        <v>19</v>
      </c>
      <c r="B8" s="3" t="s">
        <v>39</v>
      </c>
      <c r="C8" s="3" t="s">
        <v>20</v>
      </c>
      <c r="D8" s="3" t="s">
        <v>9</v>
      </c>
      <c r="E8" s="3" t="s">
        <v>18</v>
      </c>
      <c r="F8" s="14">
        <f>1300000000/31.85/1000000</f>
        <v>40.816326530612244</v>
      </c>
      <c r="G8" s="8" t="s">
        <v>51</v>
      </c>
      <c r="H8" s="4">
        <v>3</v>
      </c>
    </row>
    <row r="9" spans="1:8" s="7" customFormat="1" ht="24">
      <c r="A9" s="3" t="s">
        <v>40</v>
      </c>
      <c r="B9" s="3" t="s">
        <v>41</v>
      </c>
      <c r="C9" s="3" t="s">
        <v>16</v>
      </c>
      <c r="D9" s="3" t="s">
        <v>6</v>
      </c>
      <c r="E9" s="3" t="s">
        <v>8</v>
      </c>
      <c r="F9" s="14">
        <f>1200000000/31.85/1000000</f>
        <v>37.67660910518053</v>
      </c>
      <c r="G9" s="8" t="s">
        <v>51</v>
      </c>
      <c r="H9" s="4">
        <v>3</v>
      </c>
    </row>
    <row r="10" spans="1:8" s="7" customFormat="1" ht="84">
      <c r="A10" s="3" t="s">
        <v>42</v>
      </c>
      <c r="B10" s="3" t="s">
        <v>43</v>
      </c>
      <c r="C10" s="3" t="s">
        <v>21</v>
      </c>
      <c r="D10" s="3" t="s">
        <v>1</v>
      </c>
      <c r="E10" s="3" t="s">
        <v>2</v>
      </c>
      <c r="F10" s="14">
        <f>1200000000/31.85/1000000</f>
        <v>37.67660910518053</v>
      </c>
      <c r="G10" s="8" t="s">
        <v>28</v>
      </c>
      <c r="H10" s="4">
        <v>1.5</v>
      </c>
    </row>
    <row r="11" spans="1:8" s="7" customFormat="1" ht="48">
      <c r="A11" s="3" t="s">
        <v>44</v>
      </c>
      <c r="B11" s="3" t="s">
        <v>46</v>
      </c>
      <c r="C11" s="3" t="s">
        <v>45</v>
      </c>
      <c r="D11" s="3" t="s">
        <v>6</v>
      </c>
      <c r="E11" s="3" t="s">
        <v>8</v>
      </c>
      <c r="F11" s="14">
        <f>800000000/31.85/1000000</f>
        <v>25.11773940345369</v>
      </c>
      <c r="G11" s="8" t="s">
        <v>51</v>
      </c>
      <c r="H11" s="4">
        <v>2</v>
      </c>
    </row>
    <row r="12" spans="1:256" s="10" customFormat="1" ht="24">
      <c r="A12" s="3" t="s">
        <v>53</v>
      </c>
      <c r="B12" s="3" t="s">
        <v>50</v>
      </c>
      <c r="C12" s="3" t="s">
        <v>15</v>
      </c>
      <c r="D12" s="3" t="s">
        <v>12</v>
      </c>
      <c r="E12" s="3" t="s">
        <v>7</v>
      </c>
      <c r="F12" s="14">
        <f>600000000/31.85/1000000</f>
        <v>18.838304552590266</v>
      </c>
      <c r="G12" s="8" t="s">
        <v>24</v>
      </c>
      <c r="H12" s="4"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10" s="18" customFormat="1" ht="12.75">
      <c r="A13" s="15" t="s">
        <v>54</v>
      </c>
      <c r="B13" s="16"/>
      <c r="C13" s="16"/>
      <c r="D13" s="16"/>
      <c r="E13" s="16"/>
      <c r="F13" s="16"/>
      <c r="G13" s="17"/>
      <c r="J13" s="15"/>
    </row>
    <row r="14" spans="1:10" s="18" customFormat="1" ht="12.75">
      <c r="A14" s="15" t="s">
        <v>55</v>
      </c>
      <c r="B14" s="16"/>
      <c r="C14" s="16"/>
      <c r="D14" s="16"/>
      <c r="E14" s="16"/>
      <c r="F14" s="16"/>
      <c r="G14" s="17"/>
      <c r="J14" s="15"/>
    </row>
    <row r="15" ht="12.75">
      <c r="A15" s="15" t="s">
        <v>58</v>
      </c>
    </row>
    <row r="16" spans="1:17" ht="12.75" customHeight="1">
      <c r="A16" s="19"/>
      <c r="B16" s="19"/>
      <c r="C16" s="19"/>
      <c r="D16" s="19"/>
      <c r="E16" s="19"/>
      <c r="F16" s="19"/>
      <c r="G16" s="27"/>
      <c r="H16" s="19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6" customFormat="1" ht="12.75">
      <c r="A17" s="19"/>
      <c r="B17" s="19"/>
      <c r="C17" s="19"/>
      <c r="D17" s="19"/>
      <c r="E17" s="19"/>
      <c r="F17" s="19"/>
      <c r="G17" s="27"/>
      <c r="H17" s="19"/>
      <c r="I17" s="28"/>
      <c r="J17" s="28"/>
      <c r="K17" s="28"/>
      <c r="L17" s="28"/>
      <c r="M17" s="29"/>
      <c r="N17" s="29"/>
      <c r="O17" s="29"/>
      <c r="P17" s="29"/>
      <c r="Q17" s="29"/>
    </row>
    <row r="18" spans="1:17" s="7" customFormat="1" ht="12.75">
      <c r="A18" s="19"/>
      <c r="B18" s="19"/>
      <c r="C18" s="19"/>
      <c r="D18" s="19"/>
      <c r="E18" s="19"/>
      <c r="F18" s="19"/>
      <c r="G18" s="27"/>
      <c r="H18" s="19"/>
      <c r="I18" s="28"/>
      <c r="J18" s="28"/>
      <c r="K18" s="28"/>
      <c r="L18" s="28"/>
      <c r="M18" s="20"/>
      <c r="N18" s="20"/>
      <c r="O18" s="20"/>
      <c r="P18" s="20"/>
      <c r="Q18" s="20"/>
    </row>
    <row r="19" spans="1:17" s="7" customFormat="1" ht="12">
      <c r="A19" s="21"/>
      <c r="B19" s="21"/>
      <c r="C19" s="21"/>
      <c r="D19" s="21"/>
      <c r="E19" s="21"/>
      <c r="F19" s="22"/>
      <c r="G19" s="23"/>
      <c r="H19" s="24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7" customFormat="1" ht="12">
      <c r="A20" s="21"/>
      <c r="B20" s="21"/>
      <c r="C20" s="21"/>
      <c r="D20" s="21"/>
      <c r="E20" s="21"/>
      <c r="F20" s="22"/>
      <c r="G20" s="23"/>
      <c r="H20" s="24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7" customFormat="1" ht="12">
      <c r="A21" s="21"/>
      <c r="B21" s="21"/>
      <c r="C21" s="21"/>
      <c r="D21" s="21"/>
      <c r="E21" s="21"/>
      <c r="F21" s="22"/>
      <c r="G21" s="23"/>
      <c r="H21" s="24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7" customFormat="1" ht="12">
      <c r="A22" s="21"/>
      <c r="B22" s="21"/>
      <c r="C22" s="21"/>
      <c r="D22" s="21"/>
      <c r="E22" s="21"/>
      <c r="F22" s="22"/>
      <c r="G22" s="23"/>
      <c r="H22" s="24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7" customFormat="1" ht="12">
      <c r="A23" s="21"/>
      <c r="B23" s="21"/>
      <c r="C23" s="21"/>
      <c r="D23" s="21"/>
      <c r="E23" s="21"/>
      <c r="F23" s="22"/>
      <c r="G23" s="23"/>
      <c r="H23" s="24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7" customFormat="1" ht="12">
      <c r="A24" s="21"/>
      <c r="B24" s="21"/>
      <c r="C24" s="21"/>
      <c r="D24" s="21"/>
      <c r="E24" s="21"/>
      <c r="F24" s="22"/>
      <c r="G24" s="23"/>
      <c r="H24" s="24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7" customFormat="1" ht="12">
      <c r="A25" s="21"/>
      <c r="B25" s="21"/>
      <c r="C25" s="21"/>
      <c r="D25" s="21"/>
      <c r="E25" s="21"/>
      <c r="F25" s="22"/>
      <c r="G25" s="23"/>
      <c r="H25" s="24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7" customFormat="1" ht="12">
      <c r="A26" s="21"/>
      <c r="B26" s="21"/>
      <c r="C26" s="21"/>
      <c r="D26" s="21"/>
      <c r="E26" s="21"/>
      <c r="F26" s="22"/>
      <c r="G26" s="23"/>
      <c r="H26" s="24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7" customFormat="1" ht="12">
      <c r="A27" s="21"/>
      <c r="B27" s="21"/>
      <c r="C27" s="21"/>
      <c r="D27" s="21"/>
      <c r="E27" s="21"/>
      <c r="F27" s="22"/>
      <c r="G27" s="23"/>
      <c r="H27" s="24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18" customFormat="1" ht="12.75">
      <c r="A28" s="25"/>
      <c r="B28" s="30"/>
      <c r="C28" s="30"/>
      <c r="D28" s="30"/>
      <c r="E28" s="30"/>
      <c r="F28" s="30"/>
      <c r="G28" s="31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18" customFormat="1" ht="12.75">
      <c r="A29" s="25"/>
      <c r="B29" s="30"/>
      <c r="C29" s="30"/>
      <c r="D29" s="30"/>
      <c r="E29" s="30"/>
      <c r="F29" s="30"/>
      <c r="G29" s="31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>
      <c r="A30" s="19"/>
      <c r="B30" s="19"/>
      <c r="C30" s="19"/>
      <c r="D30" s="19"/>
      <c r="E30" s="19"/>
      <c r="F30" s="19"/>
      <c r="G30" s="27"/>
      <c r="H30" s="19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 customHeight="1">
      <c r="A31" s="32"/>
      <c r="B31" s="19"/>
      <c r="C31" s="26"/>
      <c r="D31" s="26"/>
      <c r="E31" s="26"/>
      <c r="F31" s="26"/>
      <c r="G31" s="26"/>
      <c r="H31" s="26"/>
      <c r="I31" s="28"/>
      <c r="J31" s="28"/>
      <c r="K31" s="28"/>
      <c r="L31" s="28"/>
      <c r="M31" s="28"/>
      <c r="N31" s="28"/>
      <c r="O31" s="28"/>
      <c r="P31" s="28"/>
      <c r="Q31" s="28"/>
    </row>
    <row r="32" spans="1:17" s="6" customFormat="1" ht="12">
      <c r="A32" s="33"/>
      <c r="B32" s="33"/>
      <c r="C32" s="33"/>
      <c r="D32" s="33"/>
      <c r="E32" s="33"/>
      <c r="F32" s="33"/>
      <c r="G32" s="33"/>
      <c r="H32" s="33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7" customFormat="1" ht="12">
      <c r="A33" s="21"/>
      <c r="B33" s="21"/>
      <c r="C33" s="21"/>
      <c r="D33" s="21"/>
      <c r="E33" s="21"/>
      <c r="F33" s="22"/>
      <c r="G33" s="23"/>
      <c r="H33" s="24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7" customFormat="1" ht="12">
      <c r="A34" s="21"/>
      <c r="B34" s="21"/>
      <c r="C34" s="21"/>
      <c r="D34" s="21"/>
      <c r="E34" s="21"/>
      <c r="F34" s="22"/>
      <c r="G34" s="23"/>
      <c r="H34" s="24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7" customFormat="1" ht="12">
      <c r="A35" s="21"/>
      <c r="B35" s="21"/>
      <c r="C35" s="21"/>
      <c r="D35" s="21"/>
      <c r="E35" s="21"/>
      <c r="F35" s="22"/>
      <c r="G35" s="23"/>
      <c r="H35" s="24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7" customFormat="1" ht="12">
      <c r="A36" s="21"/>
      <c r="B36" s="21"/>
      <c r="C36" s="21"/>
      <c r="D36" s="21"/>
      <c r="E36" s="21"/>
      <c r="F36" s="22"/>
      <c r="G36" s="23"/>
      <c r="H36" s="24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7" customFormat="1" ht="12">
      <c r="A37" s="21"/>
      <c r="B37" s="21"/>
      <c r="C37" s="21"/>
      <c r="D37" s="21"/>
      <c r="E37" s="21"/>
      <c r="F37" s="22"/>
      <c r="G37" s="23"/>
      <c r="H37" s="24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7" customFormat="1" ht="12">
      <c r="A38" s="21"/>
      <c r="B38" s="21"/>
      <c r="C38" s="21"/>
      <c r="D38" s="21"/>
      <c r="E38" s="21"/>
      <c r="F38" s="22"/>
      <c r="G38" s="23"/>
      <c r="H38" s="24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7" customFormat="1" ht="12">
      <c r="A39" s="21"/>
      <c r="B39" s="21"/>
      <c r="C39" s="21"/>
      <c r="D39" s="21"/>
      <c r="E39" s="21"/>
      <c r="F39" s="22"/>
      <c r="G39" s="23"/>
      <c r="H39" s="24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7" customFormat="1" ht="12">
      <c r="A40" s="21"/>
      <c r="B40" s="21"/>
      <c r="C40" s="21"/>
      <c r="D40" s="21"/>
      <c r="E40" s="21"/>
      <c r="F40" s="22"/>
      <c r="G40" s="23"/>
      <c r="H40" s="24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7" customFormat="1" ht="12">
      <c r="A41" s="21"/>
      <c r="B41" s="21"/>
      <c r="C41" s="21"/>
      <c r="D41" s="21"/>
      <c r="E41" s="21"/>
      <c r="F41" s="22"/>
      <c r="G41" s="23"/>
      <c r="H41" s="24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7" customFormat="1" ht="12">
      <c r="A42" s="21"/>
      <c r="B42" s="21"/>
      <c r="C42" s="21"/>
      <c r="D42" s="21"/>
      <c r="E42" s="21"/>
      <c r="F42" s="22"/>
      <c r="G42" s="23"/>
      <c r="H42" s="24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18" customFormat="1" ht="12.75">
      <c r="A43" s="25"/>
      <c r="B43" s="30"/>
      <c r="C43" s="30"/>
      <c r="D43" s="30"/>
      <c r="E43" s="30"/>
      <c r="F43" s="30"/>
      <c r="G43" s="31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18" customFormat="1" ht="12.75">
      <c r="A44" s="25"/>
      <c r="B44" s="30"/>
      <c r="C44" s="30"/>
      <c r="D44" s="30"/>
      <c r="E44" s="30"/>
      <c r="F44" s="30"/>
      <c r="G44" s="31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2.75">
      <c r="A45" s="25"/>
      <c r="B45" s="19"/>
      <c r="C45" s="19"/>
      <c r="D45" s="19"/>
      <c r="E45" s="19"/>
      <c r="F45" s="19"/>
      <c r="G45" s="27"/>
      <c r="H45" s="19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19"/>
      <c r="B46" s="19"/>
      <c r="C46" s="19"/>
      <c r="D46" s="19"/>
      <c r="E46" s="19"/>
      <c r="F46" s="19"/>
      <c r="G46" s="27"/>
      <c r="H46" s="19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19"/>
      <c r="B47" s="19"/>
      <c r="C47" s="19"/>
      <c r="D47" s="19"/>
      <c r="E47" s="19"/>
      <c r="F47" s="19"/>
      <c r="G47" s="27"/>
      <c r="H47" s="19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19"/>
      <c r="B48" s="19"/>
      <c r="C48" s="19"/>
      <c r="D48" s="19"/>
      <c r="E48" s="19"/>
      <c r="F48" s="19"/>
      <c r="G48" s="27"/>
      <c r="H48" s="19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19"/>
      <c r="B49" s="19"/>
      <c r="C49" s="19"/>
      <c r="D49" s="19"/>
      <c r="E49" s="19"/>
      <c r="F49" s="19"/>
      <c r="G49" s="27"/>
      <c r="H49" s="19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19"/>
      <c r="B50" s="19"/>
      <c r="C50" s="19"/>
      <c r="D50" s="19"/>
      <c r="E50" s="19"/>
      <c r="F50" s="19"/>
      <c r="G50" s="27"/>
      <c r="H50" s="19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19"/>
      <c r="B51" s="19"/>
      <c r="C51" s="19"/>
      <c r="D51" s="19"/>
      <c r="E51" s="19"/>
      <c r="F51" s="19"/>
      <c r="G51" s="27"/>
      <c r="H51" s="19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19"/>
      <c r="B52" s="19"/>
      <c r="C52" s="19"/>
      <c r="D52" s="19"/>
      <c r="E52" s="19"/>
      <c r="F52" s="19"/>
      <c r="G52" s="27"/>
      <c r="H52" s="19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19"/>
      <c r="B53" s="19"/>
      <c r="C53" s="19"/>
      <c r="D53" s="19"/>
      <c r="E53" s="19"/>
      <c r="F53" s="19"/>
      <c r="G53" s="27"/>
      <c r="H53" s="19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19"/>
      <c r="B54" s="19"/>
      <c r="C54" s="19"/>
      <c r="D54" s="19"/>
      <c r="E54" s="19"/>
      <c r="F54" s="19"/>
      <c r="G54" s="27"/>
      <c r="H54" s="19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19"/>
      <c r="B55" s="19"/>
      <c r="C55" s="19"/>
      <c r="D55" s="19"/>
      <c r="E55" s="19"/>
      <c r="F55" s="19"/>
      <c r="G55" s="27"/>
      <c r="H55" s="19"/>
      <c r="I55" s="28"/>
      <c r="J55" s="28"/>
      <c r="K55" s="28"/>
      <c r="L55" s="28"/>
      <c r="M55" s="28"/>
      <c r="N55" s="28"/>
      <c r="O55" s="28"/>
      <c r="P55" s="28"/>
      <c r="Q55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Серебряков</cp:lastModifiedBy>
  <cp:lastPrinted>2012-11-22T18:35:17Z</cp:lastPrinted>
  <dcterms:created xsi:type="dcterms:W3CDTF">2010-11-17T21:21:08Z</dcterms:created>
  <dcterms:modified xsi:type="dcterms:W3CDTF">2014-02-05T09:30:38Z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