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<sst xmlns="http://schemas.openxmlformats.org/spreadsheetml/2006/main" count="135" uniqueCount="60">
  <si>
    <t>Свердловская область</t>
  </si>
  <si>
    <t>Челябинская область</t>
  </si>
  <si>
    <t>Удмуртия</t>
  </si>
  <si>
    <t>Прирост к 2007, %</t>
  </si>
  <si>
    <t xml:space="preserve">География присутствия </t>
  </si>
  <si>
    <t>Формат</t>
  </si>
  <si>
    <t>Торговая сеть*</t>
  </si>
  <si>
    <t>Ижтрейдинг</t>
  </si>
  <si>
    <t>Супермаркет, дискаунтер, гипермаркет</t>
  </si>
  <si>
    <t>I квартал 2009</t>
  </si>
  <si>
    <t>Нет данных</t>
  </si>
  <si>
    <t>Количество магазинов, ед.</t>
  </si>
  <si>
    <t>Елисей</t>
  </si>
  <si>
    <t>Екатеринбург</t>
  </si>
  <si>
    <t>Виват</t>
  </si>
  <si>
    <t>Пермский край, Ижевск</t>
  </si>
  <si>
    <t>Супермаркет, гипермаркет, магазин у дома</t>
  </si>
  <si>
    <t>Показатели некоторых сетей, работающих на территории Большого Урала</t>
  </si>
  <si>
    <t>* Название компании, если развивается мультиформатная сеть с несколькими брендами</t>
  </si>
  <si>
    <t>Свердловская, Челябинская, Тюменская, области, Пермский край</t>
  </si>
  <si>
    <t>X5 Retail Group (Уральский филиал)</t>
  </si>
  <si>
    <t>Дискаунтер, гипермаркет</t>
  </si>
  <si>
    <t>Звездный</t>
  </si>
  <si>
    <t>Источник: АЦ "Эксперт-Урал" по данным компаний</t>
  </si>
  <si>
    <t>Универсам</t>
  </si>
  <si>
    <t>На 01.07.09</t>
  </si>
  <si>
    <t>На 01.01.09</t>
  </si>
  <si>
    <t>Количество сотрудников компании, чел</t>
  </si>
  <si>
    <t>Розничный товарооборот сети (без НДС), млн рублей</t>
  </si>
  <si>
    <t>Кировский</t>
  </si>
  <si>
    <t>Супермаркет</t>
  </si>
  <si>
    <t>Купец</t>
  </si>
  <si>
    <t>Прирост к началу 2008, %</t>
  </si>
  <si>
    <t>Совокупные торговые площади, тыс. кв. метров</t>
  </si>
  <si>
    <t>Свердловская, Челябинская области</t>
  </si>
  <si>
    <t>Матрица</t>
  </si>
  <si>
    <t>Магазин у дома</t>
  </si>
  <si>
    <t>Мегамарт</t>
  </si>
  <si>
    <t>ЦТ "Молния"</t>
  </si>
  <si>
    <t>Монетка</t>
  </si>
  <si>
    <t>Свердловская, Челябинская, Тюменская, Курганская области, Башкортостан</t>
  </si>
  <si>
    <t>Пчелка</t>
  </si>
  <si>
    <t>Мосмарт</t>
  </si>
  <si>
    <t>Тюмень</t>
  </si>
  <si>
    <t>Свердловская область, Курган</t>
  </si>
  <si>
    <t>Универсам, дискаунтер</t>
  </si>
  <si>
    <t>Супермаркет, универсам, магазин у дома</t>
  </si>
  <si>
    <t>Изменение к началу 2008</t>
  </si>
  <si>
    <t>Магазин у дома, гипермаркет</t>
  </si>
  <si>
    <t>Свердловская, Челябинская области, Тюмень</t>
  </si>
  <si>
    <t>точки</t>
  </si>
  <si>
    <t>торг площади</t>
  </si>
  <si>
    <t>Башкортостан, Оренбург, Самара, Москва</t>
  </si>
  <si>
    <t>Гипермаркет, супермаркет, универсам</t>
  </si>
  <si>
    <t>Гипермаркет</t>
  </si>
  <si>
    <t>Совокупные общие площади, тыс. кв. метров</t>
  </si>
  <si>
    <t>77,5***</t>
  </si>
  <si>
    <t>I полугодие 2009**</t>
  </si>
  <si>
    <t>*** Без учета сети в Пермском крае и Тюменской области, т.к. они вошли в состав филиала в 2009 году</t>
  </si>
  <si>
    <t xml:space="preserve">** Оценка АЦ "Эксперт-Урал" позиций компаний, по которым нет данных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</si>
</sst>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0"/>
    <numFmt numFmtId="167" formatCode="0.00000"/>
    <numFmt numFmtId="168" formatCode="0.0000"/>
    <numFmt numFmtId="169" formatCode="0.000"/>
    <numFmt numFmtId="170" formatCode="_-* #,##0.0_р_._-;\-* #,##0.0_р_._-;_-* &quot;-&quot;??_р_._-;_-@_-"/>
    <numFmt numFmtId="171" formatCode="_-* #,##0_р_._-;\-* #,##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5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1" xfId="0" applyNumberForma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165" fontId="0" fillId="0" borderId="1" xfId="0" applyNumberFormat="1" applyBorder="1" applyAlignment="1">
      <alignment wrapText="1"/>
    </xf>
    <xf numFmtId="171" fontId="0" fillId="0" borderId="0" xfId="18" applyNumberFormat="1" applyAlignment="1">
      <alignment/>
    </xf>
    <xf numFmtId="14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right" wrapText="1"/>
    </xf>
    <xf numFmtId="2" fontId="1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/>
    </xf>
    <xf numFmtId="1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165" fontId="0" fillId="0" borderId="1" xfId="0" applyNumberFormat="1" applyBorder="1" applyAlignment="1">
      <alignment horizontal="right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0" fontId="0" fillId="3" borderId="1" xfId="0" applyFill="1" applyBorder="1" applyAlignment="1">
      <alignment horizontal="center" wrapText="1"/>
    </xf>
    <xf numFmtId="1" fontId="0" fillId="0" borderId="1" xfId="0" applyNumberFormat="1" applyFill="1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workbookViewId="0" topLeftCell="A1">
      <selection activeCell="B34" sqref="B34"/>
    </sheetView>
  </sheetViews>
  <sheetFormatPr defaultColWidth="9.00390625" defaultRowHeight="12.75"/>
  <cols>
    <col min="1" max="1" width="17.875" style="0" customWidth="1"/>
    <col min="2" max="2" width="22.75390625" style="0" customWidth="1"/>
    <col min="3" max="3" width="13.00390625" style="0" customWidth="1"/>
    <col min="4" max="4" width="11.375" style="0" customWidth="1"/>
    <col min="5" max="5" width="9.625" style="0" customWidth="1"/>
    <col min="6" max="6" width="10.125" style="0" customWidth="1"/>
    <col min="7" max="7" width="8.125" style="0" customWidth="1"/>
    <col min="8" max="8" width="9.00390625" style="0" customWidth="1"/>
    <col min="9" max="10" width="9.625" style="0" bestFit="1" customWidth="1"/>
    <col min="11" max="11" width="9.625" style="0" customWidth="1"/>
    <col min="13" max="13" width="10.00390625" style="0" customWidth="1"/>
    <col min="14" max="14" width="8.875" style="0" customWidth="1"/>
    <col min="15" max="16" width="10.875" style="0" customWidth="1"/>
    <col min="18" max="18" width="14.125" style="0" customWidth="1"/>
    <col min="19" max="19" width="16.625" style="0" bestFit="1" customWidth="1"/>
    <col min="21" max="21" width="10.125" style="0" customWidth="1"/>
    <col min="22" max="22" width="9.75390625" style="0" customWidth="1"/>
  </cols>
  <sheetData>
    <row r="1" ht="12.75">
      <c r="A1" s="1" t="s">
        <v>17</v>
      </c>
    </row>
    <row r="2" spans="1:22" ht="40.5" customHeight="1">
      <c r="A2" s="34" t="s">
        <v>6</v>
      </c>
      <c r="B2" s="34" t="s">
        <v>4</v>
      </c>
      <c r="C2" s="34" t="s">
        <v>5</v>
      </c>
      <c r="D2" s="33" t="s">
        <v>28</v>
      </c>
      <c r="E2" s="33"/>
      <c r="F2" s="33"/>
      <c r="G2" s="31" t="s">
        <v>11</v>
      </c>
      <c r="H2" s="32"/>
      <c r="I2" s="31" t="s">
        <v>55</v>
      </c>
      <c r="J2" s="32"/>
      <c r="K2" s="31" t="s">
        <v>33</v>
      </c>
      <c r="L2" s="32"/>
      <c r="M2" s="33" t="s">
        <v>27</v>
      </c>
      <c r="N2" s="33"/>
      <c r="O2" s="26"/>
      <c r="P2" s="26"/>
      <c r="U2" s="25" t="s">
        <v>50</v>
      </c>
      <c r="V2" s="25" t="s">
        <v>51</v>
      </c>
    </row>
    <row r="3" spans="1:22" ht="38.25">
      <c r="A3" s="34"/>
      <c r="B3" s="34"/>
      <c r="C3" s="34"/>
      <c r="D3" s="5" t="s">
        <v>57</v>
      </c>
      <c r="E3" s="5">
        <v>2008</v>
      </c>
      <c r="F3" s="5" t="s">
        <v>3</v>
      </c>
      <c r="G3" s="5" t="s">
        <v>25</v>
      </c>
      <c r="H3" s="5" t="s">
        <v>26</v>
      </c>
      <c r="I3" s="5" t="s">
        <v>25</v>
      </c>
      <c r="J3" s="5" t="s">
        <v>26</v>
      </c>
      <c r="K3" s="5" t="s">
        <v>25</v>
      </c>
      <c r="L3" s="5" t="s">
        <v>26</v>
      </c>
      <c r="M3" s="5" t="s">
        <v>25</v>
      </c>
      <c r="N3" s="5" t="s">
        <v>26</v>
      </c>
      <c r="O3" s="26"/>
      <c r="P3" s="26"/>
      <c r="R3" s="5" t="s">
        <v>9</v>
      </c>
      <c r="S3" s="5" t="s">
        <v>9</v>
      </c>
      <c r="T3" s="5" t="s">
        <v>9</v>
      </c>
      <c r="U3" s="29" t="s">
        <v>47</v>
      </c>
      <c r="V3" s="29" t="s">
        <v>32</v>
      </c>
    </row>
    <row r="4" spans="1:22" ht="51">
      <c r="A4" s="6" t="s">
        <v>20</v>
      </c>
      <c r="B4" s="6" t="s">
        <v>19</v>
      </c>
      <c r="C4" s="6" t="s">
        <v>21</v>
      </c>
      <c r="D4" s="6" t="s">
        <v>10</v>
      </c>
      <c r="E4" s="6" t="s">
        <v>10</v>
      </c>
      <c r="F4" s="6" t="s">
        <v>10</v>
      </c>
      <c r="G4" s="19">
        <v>150</v>
      </c>
      <c r="H4" s="6">
        <v>133</v>
      </c>
      <c r="I4" s="9">
        <v>113.524</v>
      </c>
      <c r="J4" s="24" t="s">
        <v>56</v>
      </c>
      <c r="K4" s="19">
        <v>56.4</v>
      </c>
      <c r="L4" s="8">
        <v>54.46</v>
      </c>
      <c r="M4" s="6">
        <v>3508</v>
      </c>
      <c r="N4" s="6">
        <v>3368</v>
      </c>
      <c r="O4" s="15"/>
      <c r="P4" s="15"/>
      <c r="Q4" s="4"/>
      <c r="R4" s="9">
        <v>17515.469</v>
      </c>
      <c r="S4" s="6">
        <v>139</v>
      </c>
      <c r="T4" s="7">
        <v>64010</v>
      </c>
      <c r="U4" s="6" t="s">
        <v>10</v>
      </c>
      <c r="V4" s="6" t="s">
        <v>10</v>
      </c>
    </row>
    <row r="5" spans="1:22" ht="51">
      <c r="A5" s="6" t="s">
        <v>39</v>
      </c>
      <c r="B5" s="6" t="s">
        <v>40</v>
      </c>
      <c r="C5" s="6" t="s">
        <v>45</v>
      </c>
      <c r="D5" s="20">
        <v>10217.362</v>
      </c>
      <c r="E5" s="17">
        <v>18909.141</v>
      </c>
      <c r="F5" s="9">
        <f>(E5-12344.32)/12344.32*100</f>
        <v>53.18090425394028</v>
      </c>
      <c r="G5" s="19">
        <v>175</v>
      </c>
      <c r="H5" s="6">
        <v>168</v>
      </c>
      <c r="I5" s="9">
        <v>205.02778</v>
      </c>
      <c r="J5" s="9">
        <v>184.12228</v>
      </c>
      <c r="K5" s="2">
        <v>102.7033</v>
      </c>
      <c r="L5" s="9">
        <v>98.4497</v>
      </c>
      <c r="M5" s="6">
        <v>7009</v>
      </c>
      <c r="N5" s="6">
        <v>7262</v>
      </c>
      <c r="O5" s="15"/>
      <c r="P5" s="15"/>
      <c r="Q5" s="4"/>
      <c r="R5" s="9"/>
      <c r="S5" s="6"/>
      <c r="T5" s="7"/>
      <c r="U5" s="6" t="s">
        <v>10</v>
      </c>
      <c r="V5" s="6" t="s">
        <v>10</v>
      </c>
    </row>
    <row r="6" spans="1:22" ht="25.5">
      <c r="A6" s="6" t="s">
        <v>29</v>
      </c>
      <c r="B6" s="6" t="s">
        <v>44</v>
      </c>
      <c r="C6" s="6" t="s">
        <v>30</v>
      </c>
      <c r="D6" s="17">
        <v>6129.003</v>
      </c>
      <c r="E6" s="20">
        <v>13176</v>
      </c>
      <c r="F6" s="9">
        <f>(E6-10615.7)/10615.7*100</f>
        <v>24.118051565134653</v>
      </c>
      <c r="G6" s="19">
        <v>127</v>
      </c>
      <c r="H6" s="6">
        <v>125</v>
      </c>
      <c r="I6" s="6" t="s">
        <v>10</v>
      </c>
      <c r="J6" s="6" t="s">
        <v>10</v>
      </c>
      <c r="K6" s="2">
        <v>66.102</v>
      </c>
      <c r="L6" s="8">
        <v>63.576</v>
      </c>
      <c r="M6" s="6" t="s">
        <v>10</v>
      </c>
      <c r="N6" s="6" t="s">
        <v>10</v>
      </c>
      <c r="O6" s="15"/>
      <c r="P6" s="15"/>
      <c r="Q6" s="4"/>
      <c r="R6" s="9"/>
      <c r="S6" s="6"/>
      <c r="T6" s="7"/>
      <c r="U6" s="6">
        <f>H6-116</f>
        <v>9</v>
      </c>
      <c r="V6" s="9">
        <f>(L6-56.78)/56.78*100</f>
        <v>11.969003170130327</v>
      </c>
    </row>
    <row r="7" spans="1:22" ht="51">
      <c r="A7" s="6" t="s">
        <v>31</v>
      </c>
      <c r="B7" s="18" t="s">
        <v>34</v>
      </c>
      <c r="C7" s="6" t="s">
        <v>46</v>
      </c>
      <c r="D7" s="6" t="s">
        <v>10</v>
      </c>
      <c r="E7" s="6" t="s">
        <v>10</v>
      </c>
      <c r="F7" s="6" t="s">
        <v>10</v>
      </c>
      <c r="G7" s="19">
        <v>45</v>
      </c>
      <c r="H7" s="6">
        <v>57</v>
      </c>
      <c r="I7" s="6">
        <v>62.5</v>
      </c>
      <c r="J7" s="6">
        <v>74.6</v>
      </c>
      <c r="K7" s="8">
        <v>25.16</v>
      </c>
      <c r="L7" s="18">
        <v>31.5</v>
      </c>
      <c r="M7" s="6">
        <v>4500</v>
      </c>
      <c r="N7" s="6">
        <v>4500</v>
      </c>
      <c r="O7" s="15"/>
      <c r="P7" s="15"/>
      <c r="Q7" s="4"/>
      <c r="R7" s="9"/>
      <c r="S7" s="6"/>
      <c r="T7" s="7"/>
      <c r="U7" s="6" t="s">
        <v>10</v>
      </c>
      <c r="V7" s="6" t="s">
        <v>10</v>
      </c>
    </row>
    <row r="8" spans="1:22" ht="52.5" customHeight="1">
      <c r="A8" s="6" t="s">
        <v>14</v>
      </c>
      <c r="B8" s="6" t="s">
        <v>15</v>
      </c>
      <c r="C8" s="6" t="s">
        <v>16</v>
      </c>
      <c r="D8" s="6" t="s">
        <v>10</v>
      </c>
      <c r="E8" s="17">
        <v>9673.74</v>
      </c>
      <c r="F8" s="9">
        <f>(E8-7325)/7325*100</f>
        <v>32.064709897610925</v>
      </c>
      <c r="G8" s="6" t="s">
        <v>10</v>
      </c>
      <c r="H8" s="6">
        <v>58</v>
      </c>
      <c r="I8" s="6" t="s">
        <v>10</v>
      </c>
      <c r="J8" s="6" t="s">
        <v>10</v>
      </c>
      <c r="K8" s="6" t="s">
        <v>10</v>
      </c>
      <c r="L8" s="9">
        <v>31.27</v>
      </c>
      <c r="M8" s="6" t="s">
        <v>10</v>
      </c>
      <c r="N8" s="6" t="s">
        <v>10</v>
      </c>
      <c r="O8" s="27"/>
      <c r="P8" s="27"/>
      <c r="Q8" s="4"/>
      <c r="R8" s="8">
        <v>2037.01</v>
      </c>
      <c r="S8" s="6">
        <v>58</v>
      </c>
      <c r="T8" s="6">
        <v>32830</v>
      </c>
      <c r="U8" s="6">
        <v>6</v>
      </c>
      <c r="V8" s="9">
        <f>(L8-28.501)/28.501*100</f>
        <v>9.715448580751547</v>
      </c>
    </row>
    <row r="9" spans="1:22" ht="52.5" customHeight="1">
      <c r="A9" s="6" t="s">
        <v>37</v>
      </c>
      <c r="B9" s="6" t="s">
        <v>49</v>
      </c>
      <c r="C9" s="6" t="s">
        <v>48</v>
      </c>
      <c r="D9" s="20">
        <v>3967.1489639704</v>
      </c>
      <c r="E9" s="6" t="s">
        <v>10</v>
      </c>
      <c r="F9" s="6" t="s">
        <v>10</v>
      </c>
      <c r="G9" s="19">
        <v>21</v>
      </c>
      <c r="H9" s="6">
        <v>20</v>
      </c>
      <c r="I9" s="9">
        <v>66.971</v>
      </c>
      <c r="J9" s="9">
        <v>64.461</v>
      </c>
      <c r="K9" s="2">
        <v>35.955</v>
      </c>
      <c r="L9" s="9">
        <v>34.585</v>
      </c>
      <c r="M9" s="17">
        <v>3016</v>
      </c>
      <c r="N9" s="17">
        <v>3167</v>
      </c>
      <c r="O9" s="28"/>
      <c r="P9" s="28"/>
      <c r="Q9" s="4"/>
      <c r="R9" s="8"/>
      <c r="S9" s="6"/>
      <c r="T9" s="6"/>
      <c r="U9" s="6" t="s">
        <v>10</v>
      </c>
      <c r="V9" s="6" t="s">
        <v>10</v>
      </c>
    </row>
    <row r="10" spans="1:22" ht="52.5" customHeight="1">
      <c r="A10" s="6" t="s">
        <v>38</v>
      </c>
      <c r="B10" s="6" t="s">
        <v>1</v>
      </c>
      <c r="C10" s="6" t="s">
        <v>16</v>
      </c>
      <c r="D10" s="20">
        <v>3094.984345</v>
      </c>
      <c r="E10" s="30">
        <v>6189</v>
      </c>
      <c r="F10" s="21">
        <f>(E10-5365)/5365*100</f>
        <v>15.358807082945013</v>
      </c>
      <c r="G10" s="19">
        <v>23</v>
      </c>
      <c r="H10" s="6">
        <v>18</v>
      </c>
      <c r="I10" s="9">
        <v>65.79401</v>
      </c>
      <c r="J10" s="9">
        <v>60.66342</v>
      </c>
      <c r="K10" s="2">
        <v>37.60181</v>
      </c>
      <c r="L10" s="9">
        <v>34.7114</v>
      </c>
      <c r="M10" s="17">
        <v>2595</v>
      </c>
      <c r="N10" s="17">
        <v>2682</v>
      </c>
      <c r="O10" s="28"/>
      <c r="P10" s="28"/>
      <c r="Q10" s="4"/>
      <c r="R10" s="8"/>
      <c r="S10" s="6"/>
      <c r="T10" s="6"/>
      <c r="U10" s="6">
        <v>8</v>
      </c>
      <c r="V10" s="6" t="s">
        <v>10</v>
      </c>
    </row>
    <row r="11" spans="1:22" ht="38.25">
      <c r="A11" s="6" t="s">
        <v>7</v>
      </c>
      <c r="B11" s="6" t="s">
        <v>2</v>
      </c>
      <c r="C11" s="6" t="s">
        <v>8</v>
      </c>
      <c r="D11" s="20">
        <v>2950.6</v>
      </c>
      <c r="E11" s="17">
        <v>4753.3</v>
      </c>
      <c r="F11" s="6" t="s">
        <v>10</v>
      </c>
      <c r="G11" s="19">
        <v>41</v>
      </c>
      <c r="H11" s="6">
        <v>39</v>
      </c>
      <c r="I11" s="9">
        <v>54.019</v>
      </c>
      <c r="J11" s="9">
        <v>52.714</v>
      </c>
      <c r="K11" s="21">
        <v>29.747</v>
      </c>
      <c r="L11" s="9">
        <v>28.64</v>
      </c>
      <c r="M11" s="6">
        <v>3900</v>
      </c>
      <c r="N11" s="6">
        <v>3850</v>
      </c>
      <c r="O11" s="15"/>
      <c r="P11" s="15"/>
      <c r="Q11" s="4"/>
      <c r="R11" s="8">
        <v>1332.5</v>
      </c>
      <c r="S11" s="6">
        <v>41</v>
      </c>
      <c r="T11" s="7">
        <v>29747</v>
      </c>
      <c r="U11" s="6" t="s">
        <v>10</v>
      </c>
      <c r="V11" s="6" t="s">
        <v>10</v>
      </c>
    </row>
    <row r="12" spans="1:22" ht="38.25">
      <c r="A12" s="6" t="s">
        <v>35</v>
      </c>
      <c r="B12" s="6" t="s">
        <v>52</v>
      </c>
      <c r="C12" s="6" t="s">
        <v>53</v>
      </c>
      <c r="D12" s="6" t="s">
        <v>10</v>
      </c>
      <c r="E12" s="6" t="s">
        <v>10</v>
      </c>
      <c r="F12" s="6" t="s">
        <v>10</v>
      </c>
      <c r="G12" s="19">
        <v>37</v>
      </c>
      <c r="H12" s="6" t="s">
        <v>10</v>
      </c>
      <c r="I12" s="6" t="s">
        <v>10</v>
      </c>
      <c r="J12" s="6" t="s">
        <v>10</v>
      </c>
      <c r="K12" s="19">
        <v>36</v>
      </c>
      <c r="L12" s="6" t="s">
        <v>10</v>
      </c>
      <c r="M12" s="6" t="s">
        <v>10</v>
      </c>
      <c r="N12" s="6" t="s">
        <v>10</v>
      </c>
      <c r="O12" s="15"/>
      <c r="P12" s="15"/>
      <c r="Q12" s="4"/>
      <c r="R12" s="8"/>
      <c r="S12" s="6"/>
      <c r="T12" s="7"/>
      <c r="U12" s="6" t="s">
        <v>10</v>
      </c>
      <c r="V12" s="6" t="s">
        <v>10</v>
      </c>
    </row>
    <row r="13" spans="1:22" ht="25.5">
      <c r="A13" s="6" t="s">
        <v>22</v>
      </c>
      <c r="B13" s="6" t="s">
        <v>0</v>
      </c>
      <c r="C13" s="6" t="s">
        <v>24</v>
      </c>
      <c r="D13" s="6" t="s">
        <v>10</v>
      </c>
      <c r="E13" s="6" t="s">
        <v>10</v>
      </c>
      <c r="F13" s="6" t="s">
        <v>10</v>
      </c>
      <c r="G13" s="19">
        <v>10</v>
      </c>
      <c r="H13" s="6">
        <v>10</v>
      </c>
      <c r="I13" s="9">
        <v>19.1915</v>
      </c>
      <c r="J13" s="9">
        <v>19.1915</v>
      </c>
      <c r="K13" s="2">
        <v>7.181</v>
      </c>
      <c r="L13" s="2">
        <v>7.181</v>
      </c>
      <c r="M13" s="6">
        <v>778</v>
      </c>
      <c r="N13" s="6">
        <v>823</v>
      </c>
      <c r="O13" s="15"/>
      <c r="P13" s="15"/>
      <c r="Q13" s="4"/>
      <c r="R13" s="8"/>
      <c r="S13" s="6"/>
      <c r="T13" s="7"/>
      <c r="U13" s="6">
        <v>1</v>
      </c>
      <c r="V13" s="9">
        <f>(L13-7.62)/7.62*100</f>
        <v>-5.761154855643046</v>
      </c>
    </row>
    <row r="14" spans="1:22" ht="25.5">
      <c r="A14" s="6" t="s">
        <v>12</v>
      </c>
      <c r="B14" s="6" t="s">
        <v>13</v>
      </c>
      <c r="C14" s="6" t="s">
        <v>36</v>
      </c>
      <c r="D14" s="2">
        <v>571.41476101</v>
      </c>
      <c r="E14" s="7">
        <v>980.500757</v>
      </c>
      <c r="F14" s="9">
        <f>(E14-680)/680*100</f>
        <v>44.19128779411765</v>
      </c>
      <c r="G14" s="19">
        <v>9</v>
      </c>
      <c r="H14" s="6">
        <v>8</v>
      </c>
      <c r="I14" s="9">
        <v>7.49034</v>
      </c>
      <c r="J14" s="9">
        <v>6.50894</v>
      </c>
      <c r="K14" s="21">
        <v>3.878</v>
      </c>
      <c r="L14" s="6">
        <v>3.1</v>
      </c>
      <c r="M14" s="17">
        <v>630</v>
      </c>
      <c r="N14" s="17">
        <v>600</v>
      </c>
      <c r="O14" s="28"/>
      <c r="P14" s="28"/>
      <c r="Q14" s="4"/>
      <c r="R14" s="8">
        <v>268.34724</v>
      </c>
      <c r="S14" s="6">
        <v>9</v>
      </c>
      <c r="T14" s="6">
        <v>3500</v>
      </c>
      <c r="U14" s="6">
        <v>2</v>
      </c>
      <c r="V14" s="9">
        <f>(L14-2.03)/2.03*100</f>
        <v>52.70935960591135</v>
      </c>
    </row>
    <row r="15" spans="1:22" ht="25.5">
      <c r="A15" s="6" t="s">
        <v>42</v>
      </c>
      <c r="B15" s="18" t="s">
        <v>43</v>
      </c>
      <c r="C15" s="6" t="s">
        <v>54</v>
      </c>
      <c r="D15" s="6" t="s">
        <v>10</v>
      </c>
      <c r="E15" s="6" t="s">
        <v>10</v>
      </c>
      <c r="F15" s="6" t="s">
        <v>10</v>
      </c>
      <c r="G15" s="6" t="s">
        <v>10</v>
      </c>
      <c r="H15" s="6" t="s">
        <v>10</v>
      </c>
      <c r="I15" s="6" t="s">
        <v>10</v>
      </c>
      <c r="J15" s="6" t="s">
        <v>10</v>
      </c>
      <c r="K15" s="21">
        <v>16</v>
      </c>
      <c r="L15" s="6" t="s">
        <v>10</v>
      </c>
      <c r="M15" s="6" t="s">
        <v>10</v>
      </c>
      <c r="N15" s="6" t="s">
        <v>10</v>
      </c>
      <c r="O15" s="28"/>
      <c r="P15" s="28"/>
      <c r="Q15" s="4"/>
      <c r="R15" s="22"/>
      <c r="S15" s="15"/>
      <c r="T15" s="15"/>
      <c r="U15" s="6"/>
      <c r="V15" s="9"/>
    </row>
    <row r="16" spans="1:22" ht="25.5">
      <c r="A16" s="6" t="s">
        <v>41</v>
      </c>
      <c r="B16" s="18" t="s">
        <v>43</v>
      </c>
      <c r="C16" s="6" t="s">
        <v>30</v>
      </c>
      <c r="D16" s="6" t="s">
        <v>10</v>
      </c>
      <c r="E16" s="6" t="s">
        <v>10</v>
      </c>
      <c r="F16" s="6" t="s">
        <v>10</v>
      </c>
      <c r="G16" s="6" t="s">
        <v>10</v>
      </c>
      <c r="H16" s="6" t="s">
        <v>10</v>
      </c>
      <c r="I16" s="6" t="s">
        <v>10</v>
      </c>
      <c r="J16" s="6" t="s">
        <v>10</v>
      </c>
      <c r="K16" s="21">
        <v>5.5161</v>
      </c>
      <c r="L16" s="6" t="s">
        <v>10</v>
      </c>
      <c r="M16" s="6" t="s">
        <v>10</v>
      </c>
      <c r="N16" s="6" t="s">
        <v>10</v>
      </c>
      <c r="O16" s="28"/>
      <c r="P16" s="28"/>
      <c r="Q16" s="4"/>
      <c r="R16" s="22"/>
      <c r="S16" s="15"/>
      <c r="T16" s="15"/>
      <c r="U16" s="6"/>
      <c r="V16" s="9"/>
    </row>
    <row r="17" spans="1:22" ht="12.75">
      <c r="A17" s="3" t="s">
        <v>18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U17" s="4"/>
      <c r="V17" s="4"/>
    </row>
    <row r="18" spans="1:22" ht="12.75">
      <c r="A18" s="3" t="s">
        <v>59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U18" s="4"/>
      <c r="V18" s="4"/>
    </row>
    <row r="19" spans="1:22" ht="12.75">
      <c r="A19" s="3" t="s">
        <v>58</v>
      </c>
      <c r="B19" s="4"/>
      <c r="C19" s="4"/>
      <c r="D19" s="4"/>
      <c r="E19" s="4"/>
      <c r="F19" s="4"/>
      <c r="G19" s="4"/>
      <c r="H19" s="4"/>
      <c r="I19" s="4"/>
      <c r="J19" s="4"/>
      <c r="K19" s="23"/>
      <c r="L19" s="23"/>
      <c r="M19" s="4"/>
      <c r="N19" s="4"/>
      <c r="O19" s="4"/>
      <c r="P19" s="4"/>
      <c r="Q19" s="4"/>
      <c r="U19" s="4"/>
      <c r="V19" s="23"/>
    </row>
    <row r="20" spans="1:22" ht="12.75">
      <c r="A20" s="3" t="s">
        <v>23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U20" s="4"/>
      <c r="V20" s="4"/>
    </row>
    <row r="21" spans="1:2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U21" s="4"/>
      <c r="V21" s="4"/>
    </row>
    <row r="22" spans="1:2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U22" s="4"/>
      <c r="V22" s="4"/>
    </row>
    <row r="23" spans="1:22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0">
        <f>368000000</f>
        <v>368000000</v>
      </c>
      <c r="U23" s="4"/>
      <c r="V23" s="4"/>
    </row>
    <row r="24" spans="1:22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4">
        <f>R23/21.01</f>
        <v>17515468.824369345</v>
      </c>
      <c r="U24" s="4"/>
      <c r="V24" s="4"/>
    </row>
    <row r="25" spans="1:22" ht="12.75">
      <c r="A25" s="4"/>
      <c r="B25" s="4"/>
      <c r="C25" s="4"/>
      <c r="D25" s="4"/>
      <c r="E25" s="4"/>
      <c r="F25" s="4"/>
      <c r="G25" s="4"/>
      <c r="H25" s="4"/>
      <c r="I25" s="16"/>
      <c r="J25" s="16"/>
      <c r="K25" s="4"/>
      <c r="L25" s="4"/>
      <c r="M25" s="4"/>
      <c r="N25" s="4"/>
      <c r="O25" s="4"/>
      <c r="P25" s="4"/>
      <c r="Q25" s="4"/>
      <c r="U25" s="16"/>
      <c r="V25" s="4"/>
    </row>
    <row r="26" spans="1:2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U26" s="4"/>
      <c r="V26" s="4"/>
    </row>
  </sheetData>
  <mergeCells count="8">
    <mergeCell ref="A2:A3"/>
    <mergeCell ref="B2:B3"/>
    <mergeCell ref="C2:C3"/>
    <mergeCell ref="D2:F2"/>
    <mergeCell ref="I2:J2"/>
    <mergeCell ref="M2:N2"/>
    <mergeCell ref="G2:H2"/>
    <mergeCell ref="K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0"/>
  <sheetViews>
    <sheetView workbookViewId="0" topLeftCell="A208">
      <selection activeCell="C250" sqref="C250"/>
    </sheetView>
  </sheetViews>
  <sheetFormatPr defaultColWidth="9.00390625" defaultRowHeight="12.75"/>
  <sheetData>
    <row r="1" spans="1:3" ht="12.75">
      <c r="A1" s="11">
        <v>39457</v>
      </c>
      <c r="B1" s="12">
        <v>1</v>
      </c>
      <c r="C1" s="12">
        <v>21.5647</v>
      </c>
    </row>
    <row r="2" spans="1:3" ht="12.75">
      <c r="A2" s="11">
        <v>39458</v>
      </c>
      <c r="B2" s="12">
        <v>1</v>
      </c>
      <c r="C2" s="12">
        <v>21.5812</v>
      </c>
    </row>
    <row r="3" spans="1:3" ht="12.75">
      <c r="A3" s="11">
        <v>39459</v>
      </c>
      <c r="B3" s="12">
        <v>1</v>
      </c>
      <c r="C3" s="12">
        <v>21.8061</v>
      </c>
    </row>
    <row r="4" spans="1:3" ht="12.75">
      <c r="A4" s="11">
        <v>39462</v>
      </c>
      <c r="B4" s="12">
        <v>1</v>
      </c>
      <c r="C4" s="12">
        <v>21.7699</v>
      </c>
    </row>
    <row r="5" spans="1:3" ht="12.75">
      <c r="A5" s="11">
        <v>39463</v>
      </c>
      <c r="B5" s="12">
        <v>1</v>
      </c>
      <c r="C5" s="12">
        <v>21.8936</v>
      </c>
    </row>
    <row r="6" spans="1:3" ht="12.75">
      <c r="A6" s="11">
        <v>39464</v>
      </c>
      <c r="B6" s="12">
        <v>1</v>
      </c>
      <c r="C6" s="12">
        <v>21.4844</v>
      </c>
    </row>
    <row r="7" spans="1:3" ht="12.75">
      <c r="A7" s="11">
        <v>39465</v>
      </c>
      <c r="B7" s="12">
        <v>1</v>
      </c>
      <c r="C7" s="12">
        <v>21.6128</v>
      </c>
    </row>
    <row r="8" spans="1:3" ht="12.75">
      <c r="A8" s="11">
        <v>39466</v>
      </c>
      <c r="B8" s="12">
        <v>1</v>
      </c>
      <c r="C8" s="12">
        <v>21.5569</v>
      </c>
    </row>
    <row r="9" spans="1:3" ht="12.75">
      <c r="A9" s="11">
        <v>39469</v>
      </c>
      <c r="B9" s="12">
        <v>1</v>
      </c>
      <c r="C9" s="12">
        <v>21.5205</v>
      </c>
    </row>
    <row r="10" spans="1:3" ht="12.75">
      <c r="A10" s="11">
        <v>39470</v>
      </c>
      <c r="B10" s="12">
        <v>1</v>
      </c>
      <c r="C10" s="12">
        <v>21.3322</v>
      </c>
    </row>
    <row r="11" spans="1:3" ht="12.75">
      <c r="A11" s="11">
        <v>39471</v>
      </c>
      <c r="B11" s="12">
        <v>1</v>
      </c>
      <c r="C11" s="12">
        <v>21.3416</v>
      </c>
    </row>
    <row r="12" spans="1:3" ht="12.75">
      <c r="A12" s="11">
        <v>39472</v>
      </c>
      <c r="B12" s="12">
        <v>1</v>
      </c>
      <c r="C12" s="12">
        <v>21.5334</v>
      </c>
    </row>
    <row r="13" spans="1:3" ht="12.75">
      <c r="A13" s="11">
        <v>39473</v>
      </c>
      <c r="B13" s="12">
        <v>1</v>
      </c>
      <c r="C13" s="12">
        <v>21.6257</v>
      </c>
    </row>
    <row r="14" spans="1:3" ht="12.75">
      <c r="A14" s="11">
        <v>39476</v>
      </c>
      <c r="B14" s="12">
        <v>1</v>
      </c>
      <c r="C14" s="12">
        <v>21.6635</v>
      </c>
    </row>
    <row r="15" spans="1:3" ht="12.75">
      <c r="A15" s="11">
        <v>39477</v>
      </c>
      <c r="B15" s="12">
        <v>1</v>
      </c>
      <c r="C15" s="12">
        <v>21.7558</v>
      </c>
    </row>
    <row r="16" spans="1:3" ht="12.75">
      <c r="A16" s="11">
        <v>39478</v>
      </c>
      <c r="B16" s="12">
        <v>1</v>
      </c>
      <c r="C16" s="12">
        <v>21.735</v>
      </c>
    </row>
    <row r="17" spans="1:3" ht="12.75">
      <c r="A17" s="11">
        <v>39479</v>
      </c>
      <c r="B17" s="12">
        <v>1</v>
      </c>
      <c r="C17" s="12">
        <v>21.776</v>
      </c>
    </row>
    <row r="18" spans="1:3" ht="12.75">
      <c r="A18" s="11">
        <v>39480</v>
      </c>
      <c r="B18" s="12">
        <v>1</v>
      </c>
      <c r="C18" s="12">
        <v>21.9024</v>
      </c>
    </row>
    <row r="19" spans="1:3" ht="12.75">
      <c r="A19" s="11">
        <v>39483</v>
      </c>
      <c r="B19" s="12">
        <v>1</v>
      </c>
      <c r="C19" s="12">
        <v>22.1214</v>
      </c>
    </row>
    <row r="20" spans="1:3" ht="12.75">
      <c r="A20" s="11">
        <v>39484</v>
      </c>
      <c r="B20" s="12">
        <v>1</v>
      </c>
      <c r="C20" s="12">
        <v>22.2799</v>
      </c>
    </row>
    <row r="21" spans="1:3" ht="12.75">
      <c r="A21" s="11">
        <v>39485</v>
      </c>
      <c r="B21" s="12">
        <v>1</v>
      </c>
      <c r="C21" s="12">
        <v>22.1147</v>
      </c>
    </row>
    <row r="22" spans="1:3" ht="12.75">
      <c r="A22" s="11">
        <v>39486</v>
      </c>
      <c r="B22" s="12">
        <v>1</v>
      </c>
      <c r="C22" s="12">
        <v>22.0513</v>
      </c>
    </row>
    <row r="23" spans="1:3" ht="12.75">
      <c r="A23" s="11">
        <v>39487</v>
      </c>
      <c r="B23" s="12">
        <v>1</v>
      </c>
      <c r="C23" s="12">
        <v>22.1917</v>
      </c>
    </row>
    <row r="24" spans="1:3" ht="12.75">
      <c r="A24" s="11">
        <v>39490</v>
      </c>
      <c r="B24" s="12">
        <v>1</v>
      </c>
      <c r="C24" s="12">
        <v>22.2759</v>
      </c>
    </row>
    <row r="25" spans="1:3" ht="12.75">
      <c r="A25" s="11">
        <v>39491</v>
      </c>
      <c r="B25" s="12">
        <v>1</v>
      </c>
      <c r="C25" s="12">
        <v>22.3017</v>
      </c>
    </row>
    <row r="26" spans="1:3" ht="12.75">
      <c r="A26" s="11">
        <v>39492</v>
      </c>
      <c r="B26" s="12">
        <v>1</v>
      </c>
      <c r="C26" s="12">
        <v>22.231</v>
      </c>
    </row>
    <row r="27" spans="1:3" ht="12.75">
      <c r="A27" s="11">
        <v>39493</v>
      </c>
      <c r="B27" s="12">
        <v>1</v>
      </c>
      <c r="C27" s="12">
        <v>22.264</v>
      </c>
    </row>
    <row r="28" spans="1:3" ht="12.75">
      <c r="A28" s="11">
        <v>39494</v>
      </c>
      <c r="B28" s="12">
        <v>1</v>
      </c>
      <c r="C28" s="12">
        <v>22.2676</v>
      </c>
    </row>
    <row r="29" spans="1:3" ht="12.75">
      <c r="A29" s="11">
        <v>39497</v>
      </c>
      <c r="B29" s="12">
        <v>1</v>
      </c>
      <c r="C29" s="12">
        <v>22.4606</v>
      </c>
    </row>
    <row r="30" spans="1:3" ht="12.75">
      <c r="A30" s="11">
        <v>39498</v>
      </c>
      <c r="B30" s="12">
        <v>1</v>
      </c>
      <c r="C30" s="12">
        <v>22.5639</v>
      </c>
    </row>
    <row r="31" spans="1:3" ht="12.75">
      <c r="A31" s="11">
        <v>39499</v>
      </c>
      <c r="B31" s="12">
        <v>1</v>
      </c>
      <c r="C31" s="12">
        <v>22.4644</v>
      </c>
    </row>
    <row r="32" spans="1:3" ht="12.75">
      <c r="A32" s="11">
        <v>39500</v>
      </c>
      <c r="B32" s="12">
        <v>1</v>
      </c>
      <c r="C32" s="12">
        <v>22.5552</v>
      </c>
    </row>
    <row r="33" spans="1:3" ht="12.75">
      <c r="A33" s="11">
        <v>39501</v>
      </c>
      <c r="B33" s="12">
        <v>1</v>
      </c>
      <c r="C33" s="12">
        <v>22.5481</v>
      </c>
    </row>
    <row r="34" spans="1:3" ht="12.75">
      <c r="A34" s="11">
        <v>39505</v>
      </c>
      <c r="B34" s="12">
        <v>1</v>
      </c>
      <c r="C34" s="12">
        <v>22.6925</v>
      </c>
    </row>
    <row r="35" spans="1:3" ht="12.75">
      <c r="A35" s="11">
        <v>39506</v>
      </c>
      <c r="B35" s="12">
        <v>1</v>
      </c>
      <c r="C35" s="12">
        <v>22.6819</v>
      </c>
    </row>
    <row r="36" spans="1:3" ht="12.75">
      <c r="A36" s="11">
        <v>39507</v>
      </c>
      <c r="B36" s="12">
        <v>1</v>
      </c>
      <c r="C36" s="12">
        <v>22.6931</v>
      </c>
    </row>
    <row r="37" spans="1:3" ht="12.75">
      <c r="A37" s="11">
        <v>39508</v>
      </c>
      <c r="B37" s="12">
        <v>1</v>
      </c>
      <c r="C37" s="12">
        <v>22.7014</v>
      </c>
    </row>
    <row r="38" spans="1:3" ht="12.75">
      <c r="A38" s="11">
        <v>39511</v>
      </c>
      <c r="B38" s="12">
        <v>1</v>
      </c>
      <c r="C38" s="12">
        <v>22.4568</v>
      </c>
    </row>
    <row r="39" spans="1:3" ht="12.75">
      <c r="A39" s="11">
        <v>39512</v>
      </c>
      <c r="B39" s="12">
        <v>1</v>
      </c>
      <c r="C39" s="12">
        <v>22.3983</v>
      </c>
    </row>
    <row r="40" spans="1:3" ht="12.75">
      <c r="A40" s="11">
        <v>39513</v>
      </c>
      <c r="B40" s="12">
        <v>1</v>
      </c>
      <c r="C40" s="12">
        <v>22.2967</v>
      </c>
    </row>
    <row r="41" spans="1:3" ht="12.75">
      <c r="A41" s="11">
        <v>39514</v>
      </c>
      <c r="B41" s="12">
        <v>1</v>
      </c>
      <c r="C41" s="12">
        <v>22.3624</v>
      </c>
    </row>
    <row r="42" spans="1:3" ht="12.75">
      <c r="A42" s="11">
        <v>39515</v>
      </c>
      <c r="B42" s="12">
        <v>1</v>
      </c>
      <c r="C42" s="12">
        <v>22.255</v>
      </c>
    </row>
    <row r="43" spans="1:3" ht="12.75">
      <c r="A43" s="11">
        <v>39519</v>
      </c>
      <c r="B43" s="12">
        <v>1</v>
      </c>
      <c r="C43" s="12">
        <v>21.9619</v>
      </c>
    </row>
    <row r="44" spans="1:3" ht="12.75">
      <c r="A44" s="11">
        <v>39520</v>
      </c>
      <c r="B44" s="12">
        <v>1</v>
      </c>
      <c r="C44" s="12">
        <v>22.2103</v>
      </c>
    </row>
    <row r="45" spans="1:3" ht="12.75">
      <c r="A45" s="11">
        <v>39521</v>
      </c>
      <c r="B45" s="12">
        <v>1</v>
      </c>
      <c r="C45" s="12">
        <v>22.1334</v>
      </c>
    </row>
    <row r="46" spans="1:3" ht="12.75">
      <c r="A46" s="11">
        <v>39522</v>
      </c>
      <c r="B46" s="12">
        <v>1</v>
      </c>
      <c r="C46" s="12">
        <v>22.3057</v>
      </c>
    </row>
    <row r="47" spans="1:3" ht="12.75">
      <c r="A47" s="11">
        <v>39525</v>
      </c>
      <c r="B47" s="12">
        <v>1</v>
      </c>
      <c r="C47" s="12">
        <v>21.8009</v>
      </c>
    </row>
    <row r="48" spans="1:3" ht="12.75">
      <c r="A48" s="11">
        <v>39526</v>
      </c>
      <c r="B48" s="12">
        <v>1</v>
      </c>
      <c r="C48" s="12">
        <v>21.7134</v>
      </c>
    </row>
    <row r="49" spans="1:3" ht="12.75">
      <c r="A49" s="11">
        <v>39527</v>
      </c>
      <c r="B49" s="12">
        <v>1</v>
      </c>
      <c r="C49" s="12">
        <v>21.9821</v>
      </c>
    </row>
    <row r="50" spans="1:3" ht="12.75">
      <c r="A50" s="11">
        <v>39528</v>
      </c>
      <c r="B50" s="12">
        <v>1</v>
      </c>
      <c r="C50" s="12">
        <v>21.6489</v>
      </c>
    </row>
    <row r="51" spans="1:3" ht="12.75">
      <c r="A51" s="11">
        <v>39529</v>
      </c>
      <c r="B51" s="12">
        <v>1</v>
      </c>
      <c r="C51" s="12">
        <v>21.4543</v>
      </c>
    </row>
    <row r="52" spans="1:3" ht="12.75">
      <c r="A52" s="11">
        <v>39532</v>
      </c>
      <c r="B52" s="12">
        <v>1</v>
      </c>
      <c r="C52" s="12">
        <v>21.4754</v>
      </c>
    </row>
    <row r="53" spans="1:3" ht="12.75">
      <c r="A53" s="11">
        <v>39533</v>
      </c>
      <c r="B53" s="12">
        <v>1</v>
      </c>
      <c r="C53" s="12">
        <v>21.6722</v>
      </c>
    </row>
    <row r="54" spans="1:3" ht="12.75">
      <c r="A54" s="11">
        <v>39534</v>
      </c>
      <c r="B54" s="12">
        <v>1</v>
      </c>
      <c r="C54" s="12">
        <v>21.6546</v>
      </c>
    </row>
    <row r="55" spans="1:3" ht="12.75">
      <c r="A55" s="11">
        <v>39535</v>
      </c>
      <c r="B55" s="12">
        <v>1</v>
      </c>
      <c r="C55" s="12">
        <v>21.6216</v>
      </c>
    </row>
    <row r="56" spans="1:3" ht="12.75">
      <c r="A56" s="11">
        <v>39536</v>
      </c>
      <c r="B56" s="12">
        <v>1</v>
      </c>
      <c r="C56" s="12">
        <v>21.6626</v>
      </c>
    </row>
    <row r="57" spans="1:3" ht="12.75">
      <c r="A57" s="11">
        <v>39539</v>
      </c>
      <c r="B57" s="12">
        <v>1</v>
      </c>
      <c r="C57" s="12">
        <v>21.5379</v>
      </c>
    </row>
    <row r="58" spans="1:3" ht="12.75">
      <c r="A58" s="11">
        <v>39540</v>
      </c>
      <c r="B58" s="12">
        <v>1</v>
      </c>
      <c r="C58" s="12">
        <v>21.4483</v>
      </c>
    </row>
    <row r="59" spans="1:3" ht="12.75">
      <c r="A59" s="11">
        <v>39541</v>
      </c>
      <c r="B59" s="12">
        <v>1</v>
      </c>
      <c r="C59" s="12">
        <v>21.4598</v>
      </c>
    </row>
    <row r="60" spans="1:3" ht="12.75">
      <c r="A60" s="11">
        <v>39542</v>
      </c>
      <c r="B60" s="12">
        <v>1</v>
      </c>
      <c r="C60" s="12">
        <v>21.5867</v>
      </c>
    </row>
    <row r="61" spans="1:3" ht="12.75">
      <c r="A61" s="11">
        <v>39543</v>
      </c>
      <c r="B61" s="12">
        <v>1</v>
      </c>
      <c r="C61" s="12">
        <v>21.5357</v>
      </c>
    </row>
    <row r="62" spans="1:3" ht="12.75">
      <c r="A62" s="11">
        <v>39546</v>
      </c>
      <c r="B62" s="12">
        <v>1</v>
      </c>
      <c r="C62" s="12">
        <v>21.75</v>
      </c>
    </row>
    <row r="63" spans="1:3" ht="12.75">
      <c r="A63" s="11">
        <v>39547</v>
      </c>
      <c r="B63" s="12">
        <v>1</v>
      </c>
      <c r="C63" s="12">
        <v>21.8033</v>
      </c>
    </row>
    <row r="64" spans="1:3" ht="12.75">
      <c r="A64" s="11">
        <v>39548</v>
      </c>
      <c r="B64" s="12">
        <v>1</v>
      </c>
      <c r="C64" s="12">
        <v>21.8956</v>
      </c>
    </row>
    <row r="65" spans="1:3" ht="12.75">
      <c r="A65" s="11">
        <v>39549</v>
      </c>
      <c r="B65" s="12">
        <v>1</v>
      </c>
      <c r="C65" s="12">
        <v>21.8392</v>
      </c>
    </row>
    <row r="66" spans="1:3" ht="12.75">
      <c r="A66" s="11">
        <v>39550</v>
      </c>
      <c r="B66" s="12">
        <v>1</v>
      </c>
      <c r="C66" s="12">
        <v>21.9092</v>
      </c>
    </row>
    <row r="67" spans="1:3" ht="12.75">
      <c r="A67" s="11">
        <v>39553</v>
      </c>
      <c r="B67" s="12">
        <v>1</v>
      </c>
      <c r="C67" s="12">
        <v>21.6751</v>
      </c>
    </row>
    <row r="68" spans="1:3" ht="12.75">
      <c r="A68" s="11">
        <v>39554</v>
      </c>
      <c r="B68" s="12">
        <v>1</v>
      </c>
      <c r="C68" s="12">
        <v>21.8224</v>
      </c>
    </row>
    <row r="69" spans="1:3" ht="12.75">
      <c r="A69" s="11">
        <v>39555</v>
      </c>
      <c r="B69" s="12">
        <v>1</v>
      </c>
      <c r="C69" s="12">
        <v>21.7552</v>
      </c>
    </row>
    <row r="70" spans="1:3" ht="12.75">
      <c r="A70" s="11">
        <v>39556</v>
      </c>
      <c r="B70" s="12">
        <v>1</v>
      </c>
      <c r="C70" s="12">
        <v>21.9143</v>
      </c>
    </row>
    <row r="71" spans="1:3" ht="12.75">
      <c r="A71" s="11">
        <v>39557</v>
      </c>
      <c r="B71" s="12">
        <v>1</v>
      </c>
      <c r="C71" s="12">
        <v>21.9347</v>
      </c>
    </row>
    <row r="72" spans="1:3" ht="12.75">
      <c r="A72" s="11">
        <v>39560</v>
      </c>
      <c r="B72" s="12">
        <v>1</v>
      </c>
      <c r="C72" s="12">
        <v>22.0598</v>
      </c>
    </row>
    <row r="73" spans="1:3" ht="12.75">
      <c r="A73" s="11">
        <v>39561</v>
      </c>
      <c r="B73" s="12">
        <v>1</v>
      </c>
      <c r="C73" s="12">
        <v>22.0452</v>
      </c>
    </row>
    <row r="74" spans="1:3" ht="12.75">
      <c r="A74" s="11">
        <v>39562</v>
      </c>
      <c r="B74" s="12">
        <v>1</v>
      </c>
      <c r="C74" s="12">
        <v>22.1846</v>
      </c>
    </row>
    <row r="75" spans="1:3" ht="12.75">
      <c r="A75" s="11">
        <v>39563</v>
      </c>
      <c r="B75" s="12">
        <v>1</v>
      </c>
      <c r="C75" s="12">
        <v>22.2109</v>
      </c>
    </row>
    <row r="76" spans="1:3" ht="12.75">
      <c r="A76" s="11">
        <v>39564</v>
      </c>
      <c r="B76" s="12">
        <v>1</v>
      </c>
      <c r="C76" s="12">
        <v>22.1752</v>
      </c>
    </row>
    <row r="77" spans="1:3" ht="12.75">
      <c r="A77" s="11">
        <v>39567</v>
      </c>
      <c r="B77" s="12">
        <v>1</v>
      </c>
      <c r="C77" s="12">
        <v>22.119</v>
      </c>
    </row>
    <row r="78" spans="1:3" ht="12.75">
      <c r="A78" s="11">
        <v>39568</v>
      </c>
      <c r="B78" s="12">
        <v>1</v>
      </c>
      <c r="C78" s="12">
        <v>22.1455</v>
      </c>
    </row>
    <row r="79" spans="1:3" ht="12.75">
      <c r="A79" s="11">
        <v>39569</v>
      </c>
      <c r="B79" s="12">
        <v>1</v>
      </c>
      <c r="C79" s="12">
        <v>22.0926</v>
      </c>
    </row>
    <row r="80" spans="1:3" ht="12.75">
      <c r="A80" s="11">
        <v>39573</v>
      </c>
      <c r="B80" s="12">
        <v>1</v>
      </c>
      <c r="C80" s="12">
        <v>22.2735</v>
      </c>
    </row>
    <row r="81" spans="1:3" ht="12.75">
      <c r="A81" s="11">
        <v>39574</v>
      </c>
      <c r="B81" s="12">
        <v>1</v>
      </c>
      <c r="C81" s="12">
        <v>22.3636</v>
      </c>
    </row>
    <row r="82" spans="1:3" ht="12.75">
      <c r="A82" s="11">
        <v>39575</v>
      </c>
      <c r="B82" s="12">
        <v>1</v>
      </c>
      <c r="C82" s="12">
        <v>22.4443</v>
      </c>
    </row>
    <row r="83" spans="1:3" ht="12.75">
      <c r="A83" s="11">
        <v>39576</v>
      </c>
      <c r="B83" s="12">
        <v>1</v>
      </c>
      <c r="C83" s="12">
        <v>22.4816</v>
      </c>
    </row>
    <row r="84" spans="1:3" ht="12.75">
      <c r="A84" s="11">
        <v>39577</v>
      </c>
      <c r="B84" s="12">
        <v>1</v>
      </c>
      <c r="C84" s="12">
        <v>22.4431</v>
      </c>
    </row>
    <row r="85" spans="1:3" ht="12.75">
      <c r="A85" s="11">
        <v>39581</v>
      </c>
      <c r="B85" s="12">
        <v>1</v>
      </c>
      <c r="C85" s="12">
        <v>22.3385</v>
      </c>
    </row>
    <row r="86" spans="1:3" ht="12.75">
      <c r="A86" s="11">
        <v>39582</v>
      </c>
      <c r="B86" s="12">
        <v>1</v>
      </c>
      <c r="C86" s="12">
        <v>22.4556</v>
      </c>
    </row>
    <row r="87" spans="1:3" ht="12.75">
      <c r="A87" s="11">
        <v>39583</v>
      </c>
      <c r="B87" s="12">
        <v>1</v>
      </c>
      <c r="C87" s="12">
        <v>22.3876</v>
      </c>
    </row>
    <row r="88" spans="1:3" ht="12.75">
      <c r="A88" s="11">
        <v>39584</v>
      </c>
      <c r="B88" s="12">
        <v>1</v>
      </c>
      <c r="C88" s="12">
        <v>22.2718</v>
      </c>
    </row>
    <row r="89" spans="1:3" ht="12.75">
      <c r="A89" s="11">
        <v>39585</v>
      </c>
      <c r="B89" s="12">
        <v>1</v>
      </c>
      <c r="C89" s="12">
        <v>22.5232</v>
      </c>
    </row>
    <row r="90" spans="1:3" ht="12.75">
      <c r="A90" s="11">
        <v>39588</v>
      </c>
      <c r="B90" s="12">
        <v>1</v>
      </c>
      <c r="C90" s="12">
        <v>22.6728</v>
      </c>
    </row>
    <row r="91" spans="1:3" ht="12.75">
      <c r="A91" s="11">
        <v>39589</v>
      </c>
      <c r="B91" s="12">
        <v>1</v>
      </c>
      <c r="C91" s="12">
        <v>22.7607</v>
      </c>
    </row>
    <row r="92" spans="1:3" ht="12.75">
      <c r="A92" s="11">
        <v>39590</v>
      </c>
      <c r="B92" s="12">
        <v>1</v>
      </c>
      <c r="C92" s="12">
        <v>22.7233</v>
      </c>
    </row>
    <row r="93" spans="1:3" ht="12.75">
      <c r="A93" s="11">
        <v>39591</v>
      </c>
      <c r="B93" s="12">
        <v>1</v>
      </c>
      <c r="C93" s="12">
        <v>22.7247</v>
      </c>
    </row>
    <row r="94" spans="1:3" ht="12.75">
      <c r="A94" s="11">
        <v>39592</v>
      </c>
      <c r="B94" s="12">
        <v>1</v>
      </c>
      <c r="C94" s="12">
        <v>22.6166</v>
      </c>
    </row>
    <row r="95" spans="1:3" ht="12.75">
      <c r="A95" s="11">
        <v>39595</v>
      </c>
      <c r="B95" s="12">
        <v>1</v>
      </c>
      <c r="C95" s="12">
        <v>22.6464</v>
      </c>
    </row>
    <row r="96" spans="1:3" ht="12.75">
      <c r="A96" s="11">
        <v>39596</v>
      </c>
      <c r="B96" s="12">
        <v>1</v>
      </c>
      <c r="C96" s="12">
        <v>22.6752</v>
      </c>
    </row>
    <row r="97" spans="1:3" ht="12.75">
      <c r="A97" s="11">
        <v>39597</v>
      </c>
      <c r="B97" s="12">
        <v>1</v>
      </c>
      <c r="C97" s="12">
        <v>22.672</v>
      </c>
    </row>
    <row r="98" spans="1:3" ht="12.75">
      <c r="A98" s="11">
        <v>39598</v>
      </c>
      <c r="B98" s="12">
        <v>1</v>
      </c>
      <c r="C98" s="12">
        <v>22.7548</v>
      </c>
    </row>
    <row r="99" spans="1:3" ht="12.75">
      <c r="A99" s="11">
        <v>39599</v>
      </c>
      <c r="B99" s="12">
        <v>1</v>
      </c>
      <c r="C99" s="12">
        <v>22.7034</v>
      </c>
    </row>
    <row r="100" spans="1:3" ht="12.75">
      <c r="A100" s="11">
        <v>39602</v>
      </c>
      <c r="B100" s="12">
        <v>1</v>
      </c>
      <c r="C100" s="12">
        <v>22.6169</v>
      </c>
    </row>
    <row r="101" spans="1:3" ht="12.75">
      <c r="A101" s="11">
        <v>39603</v>
      </c>
      <c r="B101" s="12">
        <v>1</v>
      </c>
      <c r="C101" s="12">
        <v>22.621</v>
      </c>
    </row>
    <row r="102" spans="1:3" ht="12.75">
      <c r="A102" s="11">
        <v>39604</v>
      </c>
      <c r="B102" s="12">
        <v>1</v>
      </c>
      <c r="C102" s="12">
        <v>22.7784</v>
      </c>
    </row>
    <row r="103" spans="1:3" ht="12.75">
      <c r="A103" s="11">
        <v>39605</v>
      </c>
      <c r="B103" s="12">
        <v>1</v>
      </c>
      <c r="C103" s="12">
        <v>22.7353</v>
      </c>
    </row>
    <row r="104" spans="1:3" ht="12.75">
      <c r="A104" s="11">
        <v>39606</v>
      </c>
      <c r="B104" s="12">
        <v>1</v>
      </c>
      <c r="C104" s="12">
        <v>22.7195</v>
      </c>
    </row>
    <row r="105" spans="1:3" ht="12.75">
      <c r="A105" s="11">
        <v>39607</v>
      </c>
      <c r="B105" s="12">
        <v>1</v>
      </c>
      <c r="C105" s="12">
        <v>22.6908</v>
      </c>
    </row>
    <row r="106" spans="1:3" ht="12.75">
      <c r="A106" s="11">
        <v>39609</v>
      </c>
      <c r="B106" s="12">
        <v>1</v>
      </c>
      <c r="C106" s="12">
        <v>22.6319</v>
      </c>
    </row>
    <row r="107" spans="1:3" ht="12.75">
      <c r="A107" s="11">
        <v>39610</v>
      </c>
      <c r="B107" s="12">
        <v>1</v>
      </c>
      <c r="C107" s="12">
        <v>22.4091</v>
      </c>
    </row>
    <row r="108" spans="1:3" ht="12.75">
      <c r="A108" s="11">
        <v>39611</v>
      </c>
      <c r="B108" s="12">
        <v>1</v>
      </c>
      <c r="C108" s="12">
        <v>22.3703</v>
      </c>
    </row>
    <row r="109" spans="1:3" ht="12.75">
      <c r="A109" s="11">
        <v>39616</v>
      </c>
      <c r="B109" s="12">
        <v>1</v>
      </c>
      <c r="C109" s="12">
        <v>22.3599</v>
      </c>
    </row>
    <row r="110" spans="1:3" ht="12.75">
      <c r="A110" s="11">
        <v>39617</v>
      </c>
      <c r="B110" s="12">
        <v>1</v>
      </c>
      <c r="C110" s="12">
        <v>22.288</v>
      </c>
    </row>
    <row r="111" spans="1:3" ht="12.75">
      <c r="A111" s="11">
        <v>39618</v>
      </c>
      <c r="B111" s="12">
        <v>1</v>
      </c>
      <c r="C111" s="12">
        <v>22.2911</v>
      </c>
    </row>
    <row r="112" spans="1:3" ht="12.75">
      <c r="A112" s="11">
        <v>39619</v>
      </c>
      <c r="B112" s="12">
        <v>1</v>
      </c>
      <c r="C112" s="12">
        <v>22.3496</v>
      </c>
    </row>
    <row r="113" spans="1:3" ht="12.75">
      <c r="A113" s="11">
        <v>39620</v>
      </c>
      <c r="B113" s="12">
        <v>1</v>
      </c>
      <c r="C113" s="12">
        <v>22.4946</v>
      </c>
    </row>
    <row r="114" spans="1:3" ht="12.75">
      <c r="A114" s="11">
        <v>39623</v>
      </c>
      <c r="B114" s="12">
        <v>1</v>
      </c>
      <c r="C114" s="12">
        <v>22.5198</v>
      </c>
    </row>
    <row r="115" spans="1:3" ht="12.75">
      <c r="A115" s="11">
        <v>39624</v>
      </c>
      <c r="B115" s="12">
        <v>1</v>
      </c>
      <c r="C115" s="12">
        <v>22.5026</v>
      </c>
    </row>
    <row r="116" spans="1:3" ht="12.75">
      <c r="A116" s="11">
        <v>39625</v>
      </c>
      <c r="B116" s="12">
        <v>1</v>
      </c>
      <c r="C116" s="12">
        <v>22.5937</v>
      </c>
    </row>
    <row r="117" spans="1:3" ht="12.75">
      <c r="A117" s="11">
        <v>39626</v>
      </c>
      <c r="B117" s="12">
        <v>1</v>
      </c>
      <c r="C117" s="12">
        <v>22.5671</v>
      </c>
    </row>
    <row r="118" spans="1:3" ht="12.75">
      <c r="A118" s="11">
        <v>39627</v>
      </c>
      <c r="B118" s="12">
        <v>1</v>
      </c>
      <c r="C118" s="12">
        <v>22.519</v>
      </c>
    </row>
    <row r="119" spans="1:3" ht="12.75">
      <c r="A119" s="11">
        <v>39630</v>
      </c>
      <c r="B119" s="12">
        <v>1</v>
      </c>
      <c r="C119" s="12">
        <v>22.5384</v>
      </c>
    </row>
    <row r="120" spans="1:3" ht="12.75">
      <c r="A120" s="11">
        <v>39631</v>
      </c>
      <c r="B120" s="12">
        <v>1</v>
      </c>
      <c r="C120" s="12">
        <v>22.4269</v>
      </c>
    </row>
    <row r="121" spans="1:3" ht="12.75">
      <c r="A121" s="11">
        <v>39632</v>
      </c>
      <c r="B121" s="12">
        <v>1</v>
      </c>
      <c r="C121" s="12">
        <v>22.4781</v>
      </c>
    </row>
    <row r="122" spans="1:3" ht="12.75">
      <c r="A122" s="11">
        <v>39633</v>
      </c>
      <c r="B122" s="12">
        <v>1</v>
      </c>
      <c r="C122" s="12">
        <v>22.5016</v>
      </c>
    </row>
    <row r="123" spans="1:3" ht="12.75">
      <c r="A123" s="11">
        <v>39634</v>
      </c>
      <c r="B123" s="12">
        <v>1</v>
      </c>
      <c r="C123" s="12">
        <v>22.619</v>
      </c>
    </row>
    <row r="124" spans="1:3" ht="12.75">
      <c r="A124" s="11">
        <v>39637</v>
      </c>
      <c r="B124" s="12">
        <v>1</v>
      </c>
      <c r="C124" s="12">
        <v>22.5671</v>
      </c>
    </row>
    <row r="125" spans="1:3" ht="12.75">
      <c r="A125" s="11">
        <v>39638</v>
      </c>
      <c r="B125" s="12">
        <v>1</v>
      </c>
      <c r="C125" s="12">
        <v>22.4025</v>
      </c>
    </row>
    <row r="126" spans="1:3" ht="12.75">
      <c r="A126" s="11">
        <v>39639</v>
      </c>
      <c r="B126" s="12">
        <v>1</v>
      </c>
      <c r="C126" s="12">
        <v>22.2369</v>
      </c>
    </row>
    <row r="127" spans="1:3" ht="12.75">
      <c r="A127" s="11">
        <v>39640</v>
      </c>
      <c r="B127" s="12">
        <v>1</v>
      </c>
      <c r="C127" s="12">
        <v>22.4496</v>
      </c>
    </row>
    <row r="128" spans="1:3" ht="12.75">
      <c r="A128" s="11">
        <v>39641</v>
      </c>
      <c r="B128" s="12">
        <v>1</v>
      </c>
      <c r="C128" s="12">
        <v>22.4822</v>
      </c>
    </row>
    <row r="129" spans="1:3" ht="12.75">
      <c r="A129" s="11">
        <v>39644</v>
      </c>
      <c r="B129" s="12">
        <v>1</v>
      </c>
      <c r="C129" s="12">
        <v>22.4866</v>
      </c>
    </row>
    <row r="130" spans="1:3" ht="12.75">
      <c r="A130" s="11">
        <v>39645</v>
      </c>
      <c r="B130" s="12">
        <v>1</v>
      </c>
      <c r="C130" s="12">
        <v>22.6329</v>
      </c>
    </row>
    <row r="131" spans="1:3" ht="12.75">
      <c r="A131" s="11">
        <v>39646</v>
      </c>
      <c r="B131" s="12">
        <v>1</v>
      </c>
      <c r="C131" s="12">
        <v>22.6542</v>
      </c>
    </row>
    <row r="132" spans="1:3" ht="12.75">
      <c r="A132" s="11">
        <v>39647</v>
      </c>
      <c r="B132" s="12">
        <v>1</v>
      </c>
      <c r="C132" s="12">
        <v>22.6885</v>
      </c>
    </row>
    <row r="133" spans="1:3" ht="12.75">
      <c r="A133" s="11">
        <v>39648</v>
      </c>
      <c r="B133" s="12">
        <v>1</v>
      </c>
      <c r="C133" s="12">
        <v>22.5373</v>
      </c>
    </row>
    <row r="134" spans="1:3" ht="12.75">
      <c r="A134" s="11">
        <v>39651</v>
      </c>
      <c r="B134" s="12">
        <v>1</v>
      </c>
      <c r="C134" s="12">
        <v>22.6433</v>
      </c>
    </row>
    <row r="135" spans="1:3" ht="12.75">
      <c r="A135" s="11">
        <v>39652</v>
      </c>
      <c r="B135" s="12">
        <v>1</v>
      </c>
      <c r="C135" s="12">
        <v>22.6463</v>
      </c>
    </row>
    <row r="136" spans="1:3" ht="12.75">
      <c r="A136" s="11">
        <v>39653</v>
      </c>
      <c r="B136" s="12">
        <v>1</v>
      </c>
      <c r="C136" s="12">
        <v>22.571</v>
      </c>
    </row>
    <row r="137" spans="1:3" ht="12.75">
      <c r="A137" s="11">
        <v>39654</v>
      </c>
      <c r="B137" s="12">
        <v>1</v>
      </c>
      <c r="C137" s="12">
        <v>22.4337</v>
      </c>
    </row>
    <row r="138" spans="1:3" ht="12.75">
      <c r="A138" s="11">
        <v>39655</v>
      </c>
      <c r="B138" s="12">
        <v>1</v>
      </c>
      <c r="C138" s="12">
        <v>22.3785</v>
      </c>
    </row>
    <row r="139" spans="1:3" ht="12.75">
      <c r="A139" s="11">
        <v>39658</v>
      </c>
      <c r="B139" s="12">
        <v>1</v>
      </c>
      <c r="C139" s="12">
        <v>22.3261</v>
      </c>
    </row>
    <row r="140" spans="1:3" ht="12.75">
      <c r="A140" s="11">
        <v>39659</v>
      </c>
      <c r="B140" s="12">
        <v>1</v>
      </c>
      <c r="C140" s="12">
        <v>22.32</v>
      </c>
    </row>
    <row r="141" spans="1:3" ht="12.75">
      <c r="A141" s="11">
        <v>39660</v>
      </c>
      <c r="B141" s="12">
        <v>1</v>
      </c>
      <c r="C141" s="12">
        <v>22.2428</v>
      </c>
    </row>
    <row r="142" spans="1:3" ht="12.75">
      <c r="A142" s="11">
        <v>39661</v>
      </c>
      <c r="B142" s="12">
        <v>1</v>
      </c>
      <c r="C142" s="12">
        <v>22.1423</v>
      </c>
    </row>
    <row r="143" spans="1:3" ht="12.75">
      <c r="A143" s="11">
        <v>39662</v>
      </c>
      <c r="B143" s="12">
        <v>1</v>
      </c>
      <c r="C143" s="12">
        <v>21.9935</v>
      </c>
    </row>
    <row r="144" spans="1:3" ht="12.75">
      <c r="A144" s="11">
        <v>39665</v>
      </c>
      <c r="B144" s="12">
        <v>1</v>
      </c>
      <c r="C144" s="12">
        <v>21.8335</v>
      </c>
    </row>
    <row r="145" spans="1:3" ht="12.75">
      <c r="A145" s="11">
        <v>39666</v>
      </c>
      <c r="B145" s="12">
        <v>1</v>
      </c>
      <c r="C145" s="12">
        <v>21.6145</v>
      </c>
    </row>
    <row r="146" spans="1:3" ht="12.75">
      <c r="A146" s="11">
        <v>39667</v>
      </c>
      <c r="B146" s="12">
        <v>1</v>
      </c>
      <c r="C146" s="12">
        <v>21.6166</v>
      </c>
    </row>
    <row r="147" spans="1:3" ht="12.75">
      <c r="A147" s="11">
        <v>39668</v>
      </c>
      <c r="B147" s="12">
        <v>1</v>
      </c>
      <c r="C147" s="12">
        <v>21.4758</v>
      </c>
    </row>
    <row r="148" spans="1:3" ht="12.75">
      <c r="A148" s="11">
        <v>39669</v>
      </c>
      <c r="B148" s="12">
        <v>1</v>
      </c>
      <c r="C148" s="12">
        <v>21.2994</v>
      </c>
    </row>
    <row r="149" spans="1:3" ht="12.75">
      <c r="A149" s="11">
        <v>39672</v>
      </c>
      <c r="B149" s="12">
        <v>1</v>
      </c>
      <c r="C149" s="12">
        <v>21.8056</v>
      </c>
    </row>
    <row r="150" spans="1:3" ht="12.75">
      <c r="A150" s="11">
        <v>39673</v>
      </c>
      <c r="B150" s="12">
        <v>1</v>
      </c>
      <c r="C150" s="12">
        <v>21.3556</v>
      </c>
    </row>
    <row r="151" spans="1:3" ht="12.75">
      <c r="A151" s="11">
        <v>39674</v>
      </c>
      <c r="B151" s="12">
        <v>1</v>
      </c>
      <c r="C151" s="12">
        <v>21.047</v>
      </c>
    </row>
    <row r="152" spans="1:3" ht="12.75">
      <c r="A152" s="11">
        <v>39675</v>
      </c>
      <c r="B152" s="12">
        <v>1</v>
      </c>
      <c r="C152" s="12">
        <v>21.2223</v>
      </c>
    </row>
    <row r="153" spans="1:3" ht="12.75">
      <c r="A153" s="11">
        <v>39676</v>
      </c>
      <c r="B153" s="12">
        <v>1</v>
      </c>
      <c r="C153" s="12">
        <v>21.1433</v>
      </c>
    </row>
    <row r="154" spans="1:3" ht="12.75">
      <c r="A154" s="11">
        <v>39679</v>
      </c>
      <c r="B154" s="12">
        <v>1</v>
      </c>
      <c r="C154" s="12">
        <v>21.3943</v>
      </c>
    </row>
    <row r="155" spans="1:3" ht="12.75">
      <c r="A155" s="11">
        <v>39680</v>
      </c>
      <c r="B155" s="12">
        <v>1</v>
      </c>
      <c r="C155" s="12">
        <v>21.2189</v>
      </c>
    </row>
    <row r="156" spans="1:3" ht="12.75">
      <c r="A156" s="11">
        <v>39681</v>
      </c>
      <c r="B156" s="12">
        <v>1</v>
      </c>
      <c r="C156" s="12">
        <v>21.2702</v>
      </c>
    </row>
    <row r="157" spans="1:3" ht="12.75">
      <c r="A157" s="11">
        <v>39682</v>
      </c>
      <c r="B157" s="12">
        <v>1</v>
      </c>
      <c r="C157" s="12">
        <v>21.2296</v>
      </c>
    </row>
    <row r="158" spans="1:3" ht="12.75">
      <c r="A158" s="11">
        <v>39683</v>
      </c>
      <c r="B158" s="12">
        <v>1</v>
      </c>
      <c r="C158" s="12">
        <v>21.3138</v>
      </c>
    </row>
    <row r="159" spans="1:3" ht="12.75">
      <c r="A159" s="11">
        <v>39686</v>
      </c>
      <c r="B159" s="12">
        <v>1</v>
      </c>
      <c r="C159" s="12">
        <v>21.1568</v>
      </c>
    </row>
    <row r="160" spans="1:3" ht="12.75">
      <c r="A160" s="11">
        <v>39687</v>
      </c>
      <c r="B160" s="12">
        <v>1</v>
      </c>
      <c r="C160" s="12">
        <v>20.9744</v>
      </c>
    </row>
    <row r="161" spans="1:3" ht="12.75">
      <c r="A161" s="11">
        <v>39688</v>
      </c>
      <c r="B161" s="12">
        <v>1</v>
      </c>
      <c r="C161" s="12">
        <v>21.1453</v>
      </c>
    </row>
    <row r="162" spans="1:3" ht="12.75">
      <c r="A162" s="11">
        <v>39689</v>
      </c>
      <c r="B162" s="12">
        <v>1</v>
      </c>
      <c r="C162" s="12">
        <v>21.2949</v>
      </c>
    </row>
    <row r="163" spans="1:3" ht="12.75">
      <c r="A163" s="11">
        <v>39690</v>
      </c>
      <c r="B163" s="12">
        <v>1</v>
      </c>
      <c r="C163" s="12">
        <v>21.2123</v>
      </c>
    </row>
    <row r="164" spans="1:3" ht="12.75">
      <c r="A164" s="11">
        <v>39693</v>
      </c>
      <c r="B164" s="12">
        <v>1</v>
      </c>
      <c r="C164" s="12">
        <v>21.0706</v>
      </c>
    </row>
    <row r="165" spans="1:3" ht="12.75">
      <c r="A165" s="11">
        <v>39694</v>
      </c>
      <c r="B165" s="12">
        <v>1</v>
      </c>
      <c r="C165" s="12">
        <v>20.7783</v>
      </c>
    </row>
    <row r="166" spans="1:3" ht="12.75">
      <c r="A166" s="11">
        <v>39695</v>
      </c>
      <c r="B166" s="12">
        <v>1</v>
      </c>
      <c r="C166" s="12">
        <v>20.5533</v>
      </c>
    </row>
    <row r="167" spans="1:3" ht="12.75">
      <c r="A167" s="11">
        <v>39696</v>
      </c>
      <c r="B167" s="12">
        <v>1</v>
      </c>
      <c r="C167" s="12">
        <v>21.1624</v>
      </c>
    </row>
    <row r="168" spans="1:3" ht="12.75">
      <c r="A168" s="11">
        <v>39697</v>
      </c>
      <c r="B168" s="12">
        <v>1</v>
      </c>
      <c r="C168" s="12">
        <v>20.8274</v>
      </c>
    </row>
    <row r="169" spans="1:3" ht="12.75">
      <c r="A169" s="11">
        <v>39700</v>
      </c>
      <c r="B169" s="12">
        <v>1</v>
      </c>
      <c r="C169" s="12">
        <v>21.0261</v>
      </c>
    </row>
    <row r="170" spans="1:3" ht="12.75">
      <c r="A170" s="11">
        <v>39701</v>
      </c>
      <c r="B170" s="12">
        <v>1</v>
      </c>
      <c r="C170" s="12">
        <v>20.703</v>
      </c>
    </row>
    <row r="171" spans="1:3" ht="12.75">
      <c r="A171" s="11">
        <v>39702</v>
      </c>
      <c r="B171" s="12">
        <v>1</v>
      </c>
      <c r="C171" s="12">
        <v>20.622</v>
      </c>
    </row>
    <row r="172" spans="1:3" ht="12.75">
      <c r="A172" s="11">
        <v>39703</v>
      </c>
      <c r="B172" s="12">
        <v>1</v>
      </c>
      <c r="C172" s="12">
        <v>20.5294</v>
      </c>
    </row>
    <row r="173" spans="1:3" ht="12.75">
      <c r="A173" s="11">
        <v>39704</v>
      </c>
      <c r="B173" s="12">
        <v>1</v>
      </c>
      <c r="C173" s="12">
        <v>20.7769</v>
      </c>
    </row>
    <row r="174" spans="1:3" ht="12.75">
      <c r="A174" s="11">
        <v>39707</v>
      </c>
      <c r="B174" s="12">
        <v>1</v>
      </c>
      <c r="C174" s="12">
        <v>20.7569</v>
      </c>
    </row>
    <row r="175" spans="1:3" ht="12.75">
      <c r="A175" s="11">
        <v>39708</v>
      </c>
      <c r="B175" s="12">
        <v>1</v>
      </c>
      <c r="C175" s="12">
        <v>20.048</v>
      </c>
    </row>
    <row r="176" spans="1:3" ht="12.75">
      <c r="A176" s="11">
        <v>39709</v>
      </c>
      <c r="B176" s="12">
        <v>1</v>
      </c>
      <c r="C176" s="12">
        <v>20.4604</v>
      </c>
    </row>
    <row r="177" spans="1:3" ht="12.75">
      <c r="A177" s="11">
        <v>39710</v>
      </c>
      <c r="B177" s="12">
        <v>1</v>
      </c>
      <c r="C177" s="12">
        <v>20.3369</v>
      </c>
    </row>
    <row r="178" spans="1:3" ht="12.75">
      <c r="A178" s="11">
        <v>39711</v>
      </c>
      <c r="B178" s="12">
        <v>1</v>
      </c>
      <c r="C178" s="12">
        <v>20.6694</v>
      </c>
    </row>
    <row r="179" spans="1:3" ht="12.75">
      <c r="A179" s="11">
        <v>39714</v>
      </c>
      <c r="B179" s="12">
        <v>1</v>
      </c>
      <c r="C179" s="12">
        <v>21.0289</v>
      </c>
    </row>
    <row r="180" spans="1:3" ht="12.75">
      <c r="A180" s="11">
        <v>39715</v>
      </c>
      <c r="B180" s="12">
        <v>1</v>
      </c>
      <c r="C180" s="12">
        <v>21.0111</v>
      </c>
    </row>
    <row r="181" spans="1:3" ht="12.75">
      <c r="A181" s="11">
        <v>39716</v>
      </c>
      <c r="B181" s="12">
        <v>1</v>
      </c>
      <c r="C181" s="12">
        <v>20.9588</v>
      </c>
    </row>
    <row r="182" spans="1:3" ht="12.75">
      <c r="A182" s="11">
        <v>39717</v>
      </c>
      <c r="B182" s="12">
        <v>1</v>
      </c>
      <c r="C182" s="12">
        <v>20.8921</v>
      </c>
    </row>
    <row r="183" spans="1:3" ht="12.75">
      <c r="A183" s="11">
        <v>39718</v>
      </c>
      <c r="B183" s="12">
        <v>1</v>
      </c>
      <c r="C183" s="12">
        <v>20.7383</v>
      </c>
    </row>
    <row r="184" spans="1:3" ht="12.75">
      <c r="A184" s="11">
        <v>39721</v>
      </c>
      <c r="B184" s="12">
        <v>1</v>
      </c>
      <c r="C184" s="12">
        <v>20.6541</v>
      </c>
    </row>
    <row r="185" spans="1:3" ht="12.75">
      <c r="A185" s="11">
        <v>39722</v>
      </c>
      <c r="B185" s="12">
        <v>1</v>
      </c>
      <c r="C185" s="12">
        <v>20.4776</v>
      </c>
    </row>
    <row r="186" spans="1:3" ht="12.75">
      <c r="A186" s="11">
        <v>39723</v>
      </c>
      <c r="B186" s="12">
        <v>1</v>
      </c>
      <c r="C186" s="12">
        <v>20.4921</v>
      </c>
    </row>
    <row r="187" spans="1:3" ht="12.75">
      <c r="A187" s="11">
        <v>39724</v>
      </c>
      <c r="B187" s="12">
        <v>1</v>
      </c>
      <c r="C187" s="12">
        <v>20.1845</v>
      </c>
    </row>
    <row r="188" spans="1:3" ht="12.75">
      <c r="A188" s="11">
        <v>39725</v>
      </c>
      <c r="B188" s="12">
        <v>1</v>
      </c>
      <c r="C188" s="12">
        <v>20.0875</v>
      </c>
    </row>
    <row r="189" spans="1:3" ht="12.75">
      <c r="A189" s="11">
        <v>39728</v>
      </c>
      <c r="B189" s="12">
        <v>1</v>
      </c>
      <c r="C189" s="12">
        <v>19.6076</v>
      </c>
    </row>
    <row r="190" spans="1:3" ht="12.75">
      <c r="A190" s="11">
        <v>39729</v>
      </c>
      <c r="B190" s="12">
        <v>1</v>
      </c>
      <c r="C190" s="12">
        <v>19.2024</v>
      </c>
    </row>
    <row r="191" spans="1:3" ht="12.75">
      <c r="A191" s="11">
        <v>39730</v>
      </c>
      <c r="B191" s="12">
        <v>1</v>
      </c>
      <c r="C191" s="12">
        <v>18.0158</v>
      </c>
    </row>
    <row r="192" spans="1:3" ht="12.75">
      <c r="A192" s="11">
        <v>39731</v>
      </c>
      <c r="B192" s="12">
        <v>1</v>
      </c>
      <c r="C192" s="12">
        <v>18.1157</v>
      </c>
    </row>
    <row r="193" spans="1:3" ht="12.75">
      <c r="A193" s="11">
        <v>39732</v>
      </c>
      <c r="B193" s="12">
        <v>1</v>
      </c>
      <c r="C193" s="12">
        <v>17.2422</v>
      </c>
    </row>
    <row r="194" spans="1:3" ht="12.75">
      <c r="A194" s="11">
        <v>39735</v>
      </c>
      <c r="B194" s="12">
        <v>1</v>
      </c>
      <c r="C194" s="12">
        <v>17.6433</v>
      </c>
    </row>
    <row r="195" spans="1:3" ht="12.75">
      <c r="A195" s="11">
        <v>39736</v>
      </c>
      <c r="B195" s="12">
        <v>1</v>
      </c>
      <c r="C195" s="12">
        <v>18.3444</v>
      </c>
    </row>
    <row r="196" spans="1:3" ht="12.75">
      <c r="A196" s="11">
        <v>39737</v>
      </c>
      <c r="B196" s="12">
        <v>1</v>
      </c>
      <c r="C196" s="12">
        <v>18.2054</v>
      </c>
    </row>
    <row r="197" spans="1:3" ht="12.75">
      <c r="A197" s="11">
        <v>39738</v>
      </c>
      <c r="B197" s="12">
        <v>1</v>
      </c>
      <c r="C197" s="12">
        <v>17.5776</v>
      </c>
    </row>
    <row r="198" spans="1:3" ht="12.75">
      <c r="A198" s="11">
        <v>39739</v>
      </c>
      <c r="B198" s="12">
        <v>1</v>
      </c>
      <c r="C198" s="12">
        <v>17.9186</v>
      </c>
    </row>
    <row r="199" spans="1:3" ht="12.75">
      <c r="A199" s="11">
        <v>39742</v>
      </c>
      <c r="B199" s="12">
        <v>1</v>
      </c>
      <c r="C199" s="12">
        <v>18.2731</v>
      </c>
    </row>
    <row r="200" spans="1:3" ht="12.75">
      <c r="A200" s="11">
        <v>39743</v>
      </c>
      <c r="B200" s="12">
        <v>1</v>
      </c>
      <c r="C200" s="12">
        <v>18.1443</v>
      </c>
    </row>
    <row r="201" spans="1:3" ht="12.75">
      <c r="A201" s="11">
        <v>39744</v>
      </c>
      <c r="B201" s="12">
        <v>1</v>
      </c>
      <c r="C201" s="12">
        <v>17.9432</v>
      </c>
    </row>
    <row r="202" spans="1:3" ht="12.75">
      <c r="A202" s="11">
        <v>39745</v>
      </c>
      <c r="B202" s="12">
        <v>1</v>
      </c>
      <c r="C202" s="12">
        <v>17.9844</v>
      </c>
    </row>
    <row r="203" spans="1:3" ht="12.75">
      <c r="A203" s="11">
        <v>39746</v>
      </c>
      <c r="B203" s="12">
        <v>1</v>
      </c>
      <c r="C203" s="12">
        <v>17.3019</v>
      </c>
    </row>
    <row r="204" spans="1:3" ht="12.75">
      <c r="A204" s="11">
        <v>39749</v>
      </c>
      <c r="B204" s="12">
        <v>1</v>
      </c>
      <c r="C204" s="12">
        <v>16.6183</v>
      </c>
    </row>
    <row r="205" spans="1:3" ht="12.75">
      <c r="A205" s="11">
        <v>39750</v>
      </c>
      <c r="B205" s="12">
        <v>1</v>
      </c>
      <c r="C205" s="12">
        <v>16.9735</v>
      </c>
    </row>
    <row r="206" spans="1:3" ht="12.75">
      <c r="A206" s="11">
        <v>39751</v>
      </c>
      <c r="B206" s="12">
        <v>1</v>
      </c>
      <c r="C206" s="12">
        <v>17.3264</v>
      </c>
    </row>
    <row r="207" spans="1:3" ht="12.75">
      <c r="A207" s="11">
        <v>39752</v>
      </c>
      <c r="B207" s="12">
        <v>1</v>
      </c>
      <c r="C207" s="12">
        <v>18.0811</v>
      </c>
    </row>
    <row r="208" spans="1:3" ht="12.75">
      <c r="A208" s="11">
        <v>39753</v>
      </c>
      <c r="B208" s="12">
        <v>1</v>
      </c>
      <c r="C208" s="12">
        <v>17.7899</v>
      </c>
    </row>
    <row r="209" spans="1:3" ht="12.75">
      <c r="A209" s="11">
        <v>39754</v>
      </c>
      <c r="B209" s="12">
        <v>1</v>
      </c>
      <c r="C209" s="12">
        <v>18.0863</v>
      </c>
    </row>
    <row r="210" spans="1:3" ht="12.75">
      <c r="A210" s="11">
        <v>39758</v>
      </c>
      <c r="B210" s="12">
        <v>1</v>
      </c>
      <c r="C210" s="12">
        <v>18.4715</v>
      </c>
    </row>
    <row r="211" spans="1:3" ht="12.75">
      <c r="A211" s="11">
        <v>39759</v>
      </c>
      <c r="B211" s="12">
        <v>1</v>
      </c>
      <c r="C211" s="12">
        <v>18.3374</v>
      </c>
    </row>
    <row r="212" spans="1:3" ht="12.75">
      <c r="A212" s="11">
        <v>39760</v>
      </c>
      <c r="B212" s="12">
        <v>1</v>
      </c>
      <c r="C212" s="12">
        <v>18.0792</v>
      </c>
    </row>
    <row r="213" spans="1:3" ht="12.75">
      <c r="A213" s="11">
        <v>39763</v>
      </c>
      <c r="B213" s="12">
        <v>1</v>
      </c>
      <c r="C213" s="12">
        <v>18.5161</v>
      </c>
    </row>
    <row r="214" spans="1:3" ht="12.75">
      <c r="A214" s="11">
        <v>39764</v>
      </c>
      <c r="B214" s="12">
        <v>1</v>
      </c>
      <c r="C214" s="12">
        <v>18.2248</v>
      </c>
    </row>
    <row r="215" spans="1:3" ht="12.75">
      <c r="A215" s="11">
        <v>39765</v>
      </c>
      <c r="B215" s="12">
        <v>1</v>
      </c>
      <c r="C215" s="12">
        <v>18.1909</v>
      </c>
    </row>
    <row r="216" spans="1:3" ht="12.75">
      <c r="A216" s="11">
        <v>39766</v>
      </c>
      <c r="B216" s="12">
        <v>1</v>
      </c>
      <c r="C216" s="12">
        <v>17.7478</v>
      </c>
    </row>
    <row r="217" spans="1:3" ht="12.75">
      <c r="A217" s="11">
        <v>39767</v>
      </c>
      <c r="B217" s="12">
        <v>1</v>
      </c>
      <c r="C217" s="12">
        <v>17.8603</v>
      </c>
    </row>
    <row r="218" spans="1:3" ht="12.75">
      <c r="A218" s="11">
        <v>39770</v>
      </c>
      <c r="B218" s="12">
        <v>1</v>
      </c>
      <c r="C218" s="12">
        <v>17.8508</v>
      </c>
    </row>
    <row r="219" spans="1:3" ht="12.75">
      <c r="A219" s="11">
        <v>39771</v>
      </c>
      <c r="B219" s="12">
        <v>1</v>
      </c>
      <c r="C219" s="12">
        <v>17.7034</v>
      </c>
    </row>
    <row r="220" spans="1:3" ht="12.75">
      <c r="A220" s="11">
        <v>39772</v>
      </c>
      <c r="B220" s="12">
        <v>1</v>
      </c>
      <c r="C220" s="12">
        <v>17.7573</v>
      </c>
    </row>
    <row r="221" spans="1:3" ht="12.75">
      <c r="A221" s="11">
        <v>39773</v>
      </c>
      <c r="B221" s="12">
        <v>1</v>
      </c>
      <c r="C221" s="12">
        <v>17.348</v>
      </c>
    </row>
    <row r="222" spans="1:3" ht="12.75">
      <c r="A222" s="11">
        <v>39774</v>
      </c>
      <c r="B222" s="12">
        <v>1</v>
      </c>
      <c r="C222" s="12">
        <v>17.1546</v>
      </c>
    </row>
    <row r="223" spans="1:3" ht="12.75">
      <c r="A223" s="11">
        <v>39777</v>
      </c>
      <c r="B223" s="12">
        <v>1</v>
      </c>
      <c r="C223" s="12">
        <v>17.3409</v>
      </c>
    </row>
    <row r="224" spans="1:3" ht="12.75">
      <c r="A224" s="11">
        <v>39778</v>
      </c>
      <c r="B224" s="12">
        <v>1</v>
      </c>
      <c r="C224" s="12">
        <v>17.6016</v>
      </c>
    </row>
    <row r="225" spans="1:3" ht="12.75">
      <c r="A225" s="11">
        <v>39779</v>
      </c>
      <c r="B225" s="12">
        <v>1</v>
      </c>
      <c r="C225" s="12">
        <v>17.6776</v>
      </c>
    </row>
    <row r="226" spans="1:3" ht="12.75">
      <c r="A226" s="11">
        <v>39780</v>
      </c>
      <c r="B226" s="12">
        <v>1</v>
      </c>
      <c r="C226" s="12">
        <v>17.8679</v>
      </c>
    </row>
    <row r="227" spans="1:3" ht="12.75">
      <c r="A227" s="11">
        <v>39781</v>
      </c>
      <c r="B227" s="12">
        <v>1</v>
      </c>
      <c r="C227" s="12">
        <v>18.1647</v>
      </c>
    </row>
    <row r="228" spans="1:3" ht="12.75">
      <c r="A228" s="11">
        <v>39784</v>
      </c>
      <c r="B228" s="12">
        <v>1</v>
      </c>
      <c r="C228" s="12">
        <v>17.9157</v>
      </c>
    </row>
    <row r="229" spans="1:3" ht="12.75">
      <c r="A229" s="11">
        <v>39785</v>
      </c>
      <c r="B229" s="12">
        <v>1</v>
      </c>
      <c r="C229" s="12">
        <v>17.813</v>
      </c>
    </row>
    <row r="230" spans="1:3" ht="12.75">
      <c r="A230" s="11">
        <v>39786</v>
      </c>
      <c r="B230" s="12">
        <v>1</v>
      </c>
      <c r="C230" s="12">
        <v>17.931</v>
      </c>
    </row>
    <row r="231" spans="1:3" ht="12.75">
      <c r="A231" s="11">
        <v>39787</v>
      </c>
      <c r="B231" s="12">
        <v>1</v>
      </c>
      <c r="C231" s="12">
        <v>17.9516</v>
      </c>
    </row>
    <row r="232" spans="1:3" ht="12.75">
      <c r="A232" s="11">
        <v>39788</v>
      </c>
      <c r="B232" s="12">
        <v>1</v>
      </c>
      <c r="C232" s="12">
        <v>18.1444</v>
      </c>
    </row>
    <row r="233" spans="1:3" ht="12.75">
      <c r="A233" s="11">
        <v>39791</v>
      </c>
      <c r="B233" s="12">
        <v>1</v>
      </c>
      <c r="C233" s="12">
        <v>18.6929</v>
      </c>
    </row>
    <row r="234" spans="1:3" ht="12.75">
      <c r="A234" s="11">
        <v>39792</v>
      </c>
      <c r="B234" s="12">
        <v>1</v>
      </c>
      <c r="C234" s="12">
        <v>18.2271</v>
      </c>
    </row>
    <row r="235" spans="1:3" ht="12.75">
      <c r="A235" s="11">
        <v>39793</v>
      </c>
      <c r="B235" s="12">
        <v>1</v>
      </c>
      <c r="C235" s="12">
        <v>18.3477</v>
      </c>
    </row>
    <row r="236" spans="1:3" ht="12.75">
      <c r="A236" s="11">
        <v>39794</v>
      </c>
      <c r="B236" s="12">
        <v>1</v>
      </c>
      <c r="C236" s="12">
        <v>18.4065</v>
      </c>
    </row>
    <row r="237" spans="1:3" ht="12.75">
      <c r="A237" s="11">
        <v>39795</v>
      </c>
      <c r="B237" s="12">
        <v>1</v>
      </c>
      <c r="C237" s="12">
        <v>18.1529</v>
      </c>
    </row>
    <row r="238" spans="1:3" ht="12.75">
      <c r="A238" s="11">
        <v>39798</v>
      </c>
      <c r="B238" s="12">
        <v>1</v>
      </c>
      <c r="C238" s="12">
        <v>18.5421</v>
      </c>
    </row>
    <row r="239" spans="1:3" ht="12.75">
      <c r="A239" s="11">
        <v>39799</v>
      </c>
      <c r="B239" s="12">
        <v>1</v>
      </c>
      <c r="C239" s="12">
        <v>18.4898</v>
      </c>
    </row>
    <row r="240" spans="1:3" ht="12.75">
      <c r="A240" s="11">
        <v>39800</v>
      </c>
      <c r="B240" s="12">
        <v>1</v>
      </c>
      <c r="C240" s="12">
        <v>19.1373</v>
      </c>
    </row>
    <row r="241" spans="1:3" ht="12.75">
      <c r="A241" s="11">
        <v>39801</v>
      </c>
      <c r="B241" s="12">
        <v>1</v>
      </c>
      <c r="C241" s="12">
        <v>19.4067</v>
      </c>
    </row>
    <row r="242" spans="1:3" ht="12.75">
      <c r="A242" s="11">
        <v>39802</v>
      </c>
      <c r="B242" s="12">
        <v>1</v>
      </c>
      <c r="C242" s="12">
        <v>19.1677</v>
      </c>
    </row>
    <row r="243" spans="1:3" ht="12.75">
      <c r="A243" s="11">
        <v>39805</v>
      </c>
      <c r="B243" s="12">
        <v>1</v>
      </c>
      <c r="C243" s="12">
        <v>19.3863</v>
      </c>
    </row>
    <row r="244" spans="1:3" ht="12.75">
      <c r="A244" s="11">
        <v>39806</v>
      </c>
      <c r="B244" s="12">
        <v>1</v>
      </c>
      <c r="C244" s="12">
        <v>19.3818</v>
      </c>
    </row>
    <row r="245" spans="1:3" ht="12.75">
      <c r="A245" s="11">
        <v>39807</v>
      </c>
      <c r="B245" s="12">
        <v>1</v>
      </c>
      <c r="C245" s="12">
        <v>19.5333</v>
      </c>
    </row>
    <row r="246" spans="1:3" ht="12.75">
      <c r="A246" s="11">
        <v>39808</v>
      </c>
      <c r="B246" s="12">
        <v>1</v>
      </c>
      <c r="C246" s="12">
        <v>19.627</v>
      </c>
    </row>
    <row r="247" spans="1:3" ht="12.75">
      <c r="A247" s="11">
        <v>39809</v>
      </c>
      <c r="B247" s="12">
        <v>1</v>
      </c>
      <c r="C247" s="12">
        <v>19.8719</v>
      </c>
    </row>
    <row r="248" spans="1:3" ht="12.75">
      <c r="A248" s="11">
        <v>39812</v>
      </c>
      <c r="B248" s="12">
        <v>1</v>
      </c>
      <c r="C248" s="12">
        <v>20.1833</v>
      </c>
    </row>
    <row r="249" spans="1:3" ht="12.75">
      <c r="A249" s="11">
        <v>39813</v>
      </c>
      <c r="B249" s="12">
        <v>1</v>
      </c>
      <c r="C249" s="12">
        <v>20.3165</v>
      </c>
    </row>
    <row r="250" ht="12.75">
      <c r="C250" s="13">
        <f>AVERAGE(C1:C249)</f>
        <v>21.010683132530133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Foratec Communication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2009-06-23T11:57:04Z</dcterms:created>
  <dcterms:modified xsi:type="dcterms:W3CDTF">2009-09-24T12:22:31Z</dcterms:modified>
  <cp:category/>
  <cp:version/>
  <cp:contentType/>
  <cp:contentStatus/>
</cp:coreProperties>
</file>